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2730"/>
  <workbookPr updateLinks="always" defaultThemeVersion="166925"/>
  <mc:AlternateContent xmlns:mc="http://schemas.openxmlformats.org/markup-compatibility/2006">
    <mc:Choice Requires="x15">
      <x15ac:absPath xmlns:x15ac="http://schemas.microsoft.com/office/spreadsheetml/2010/11/ac" url="C:\Users\ehose\Documents\کارگاه آموزش آنلاین مالیات\12\"/>
    </mc:Choice>
  </mc:AlternateContent>
  <xr:revisionPtr revIDLastSave="0" documentId="13_ncr:1_{0426F459-5378-499E-A104-EFB71A17EEB4}" xr6:coauthVersionLast="45" xr6:coauthVersionMax="45" xr10:uidLastSave="{00000000-0000-0000-0000-000000000000}"/>
  <bookViews>
    <workbookView xWindow="-98" yWindow="-98" windowWidth="20715" windowHeight="13276" tabRatio="696" xr2:uid="{03C2F0AE-F699-4C47-ADD1-4D3C272247F5}"/>
  </bookViews>
  <sheets>
    <sheet name="اطلاعات اولیه" sheetId="9" r:id="rId1"/>
    <sheet name="ترازنامه" sheetId="1" r:id="rId2"/>
    <sheet name="صورت سود و زیان" sheetId="2" r:id="rId3"/>
    <sheet name="میزان فروش" sheetId="3" r:id="rId4"/>
    <sheet name="سایر درآمدها" sheetId="4" r:id="rId5"/>
    <sheet name="هزینه ها" sheetId="5" r:id="rId6"/>
    <sheet name="تعدیلات سنواتی" sheetId="7" r:id="rId7"/>
    <sheet name="تراز آزمایشی قبل از بستن حسابها" sheetId="8" r:id="rId8"/>
  </sheets>
  <calcPr calcId="18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R26" i="1" l="1"/>
  <c r="P26" i="1"/>
  <c r="R19" i="1"/>
  <c r="H19" i="1"/>
  <c r="F19" i="1"/>
  <c r="P19" i="1"/>
  <c r="R13" i="1"/>
  <c r="R20" i="1" s="1"/>
  <c r="H13" i="1"/>
  <c r="J10" i="7"/>
  <c r="J16" i="5"/>
  <c r="J30" i="4"/>
  <c r="J17" i="4"/>
  <c r="J9" i="4"/>
  <c r="G27" i="3"/>
  <c r="G29" i="3" s="1"/>
  <c r="G20" i="3"/>
  <c r="G31" i="3" s="1"/>
  <c r="I19" i="3"/>
  <c r="E19" i="3"/>
  <c r="G10" i="3"/>
  <c r="E18" i="3" s="1"/>
  <c r="G17" i="2" l="1"/>
  <c r="F13" i="1"/>
  <c r="F27" i="1" s="1"/>
  <c r="E34" i="8"/>
  <c r="H27" i="1"/>
  <c r="H28" i="1" s="1"/>
  <c r="G27" i="2"/>
  <c r="R27" i="1"/>
  <c r="G10" i="2"/>
  <c r="P13" i="1"/>
  <c r="P20" i="1" s="1"/>
  <c r="P27" i="1" s="1"/>
  <c r="F28" i="1" s="1"/>
  <c r="G13" i="2"/>
  <c r="D34" i="8"/>
  <c r="I18" i="3"/>
  <c r="I20" i="3" s="1"/>
  <c r="E20" i="3"/>
  <c r="G12" i="3"/>
  <c r="D36" i="8" l="1"/>
  <c r="G14" i="2"/>
  <c r="G18" i="2" s="1"/>
  <c r="G20" i="2" s="1"/>
  <c r="G24" i="2" s="1"/>
  <c r="G28" i="2" s="1"/>
  <c r="G30" i="2" s="1"/>
</calcChain>
</file>

<file path=xl/sharedStrings.xml><?xml version="1.0" encoding="utf-8"?>
<sst xmlns="http://schemas.openxmlformats.org/spreadsheetml/2006/main" count="203" uniqueCount="158">
  <si>
    <t>ترازنامه</t>
  </si>
  <si>
    <t>دارائيها</t>
  </si>
  <si>
    <t>یادداشت</t>
  </si>
  <si>
    <t>1397/12/29</t>
  </si>
  <si>
    <t xml:space="preserve">بدهيها و حقوق صاحبان سهام </t>
  </si>
  <si>
    <t>ريال</t>
  </si>
  <si>
    <t>دارائيهاي جاري:</t>
  </si>
  <si>
    <t>بدهيهاي جاري:</t>
  </si>
  <si>
    <t xml:space="preserve">موجودي نقد </t>
  </si>
  <si>
    <t>پرداختني هاي تجاری و غير تجاري</t>
  </si>
  <si>
    <t>سرمایه گذاری های کوتاه مدت</t>
  </si>
  <si>
    <t>پیش دریافتها</t>
  </si>
  <si>
    <t xml:space="preserve"> دریافتنی هاي تجاری و غير تجاري</t>
  </si>
  <si>
    <t>مالیات پرداختني</t>
  </si>
  <si>
    <t>موجودي مواد و كالا</t>
  </si>
  <si>
    <t>سود سهام پرداختنی</t>
  </si>
  <si>
    <t>سفارشات و پیش پرداخت ها</t>
  </si>
  <si>
    <t xml:space="preserve">حصه جاری تسهیلات مالی دریافتی   </t>
  </si>
  <si>
    <t>جمع دارائيهاي جاري</t>
  </si>
  <si>
    <t>جمع بدهيهاي جاري</t>
  </si>
  <si>
    <t>دارائيهاي غير جاري:</t>
  </si>
  <si>
    <t>بدهيهاي غير جاري:</t>
  </si>
  <si>
    <t>دارائیهای ثابت مشهود</t>
  </si>
  <si>
    <t>ذخیره مزایای پایان خدمت کارکنان</t>
  </si>
  <si>
    <t>داراییهای نامشهود</t>
  </si>
  <si>
    <t>سرمایه گذاریهای بلند مدت</t>
  </si>
  <si>
    <t>جمع دارائيهاي غير جاري</t>
  </si>
  <si>
    <t xml:space="preserve">جمع بدهیهای غیر جاری </t>
  </si>
  <si>
    <t xml:space="preserve">جمع بدهیها </t>
  </si>
  <si>
    <t>حقوق صاحبان سهام:</t>
  </si>
  <si>
    <t xml:space="preserve">سرمايه </t>
  </si>
  <si>
    <t>اندوخته قانونی</t>
  </si>
  <si>
    <t>سود انباشته</t>
  </si>
  <si>
    <t>جمع حقوق صاحبان سهام</t>
  </si>
  <si>
    <t>جمع دارائيها</t>
  </si>
  <si>
    <t>جمع بدهيهاو حقوق صاحبان سهام</t>
  </si>
  <si>
    <t xml:space="preserve"> </t>
  </si>
  <si>
    <t>يادداشتهاي توضيحي همراه ، بخش جدايي ناپذير صورتهاي مالي است . زیان تایید شده از سنوات قبل 200هزار ریال بوده است</t>
  </si>
  <si>
    <t>صورت سود و زیان</t>
  </si>
  <si>
    <t>يادداشت</t>
  </si>
  <si>
    <t>فروش خالص</t>
  </si>
  <si>
    <t>بهای تمام شده کالای فروش رفته</t>
  </si>
  <si>
    <t>سود(زیان) ناخالص</t>
  </si>
  <si>
    <t>هزینه های عمومی، اداری و فروش</t>
  </si>
  <si>
    <t>خالص ساير درآمدها و هزينه هاي عملياتي</t>
  </si>
  <si>
    <t>سود(زيان) عملياتي</t>
  </si>
  <si>
    <t xml:space="preserve">هزينه هاي مالي </t>
  </si>
  <si>
    <t>خالص ساير درآمدها و هزينه هاي غير عملياتي</t>
  </si>
  <si>
    <t>سود (زيان)خالص قبل از کسر مالیات</t>
  </si>
  <si>
    <t>مالیات عملکرد</t>
  </si>
  <si>
    <t>سود(زيان) خالص</t>
  </si>
  <si>
    <t>گردش حساب سود انباشته</t>
  </si>
  <si>
    <t xml:space="preserve">سود(زیان) خالص </t>
  </si>
  <si>
    <t>سود انباشته در ابتداي سال</t>
  </si>
  <si>
    <t>تعدیلات سنواتی</t>
  </si>
  <si>
    <t>سود انباشته اول دوره -تعدیل شده</t>
  </si>
  <si>
    <t>سود قابل تخصیص</t>
  </si>
  <si>
    <t>اندوخته قانوني</t>
  </si>
  <si>
    <t>سود انباشته پایان سال</t>
  </si>
  <si>
    <t>يادداشتهاي توضيحي همراه ،بخش جدايي نا پذير صورتهاي مالي است .</t>
  </si>
  <si>
    <t xml:space="preserve">يادداشتهاي توضيحي صورتهاي مالي </t>
  </si>
  <si>
    <t>30 - فروش:</t>
  </si>
  <si>
    <t>مبلغ مندرج در صورت سود و زیان تحت عنوان فوق ازاقلام زیر تشکیل شده است :</t>
  </si>
  <si>
    <t>سال1397</t>
  </si>
  <si>
    <t>فروش داخلی</t>
  </si>
  <si>
    <t>برگشت از فروش و تخفیفات</t>
  </si>
  <si>
    <t>فروش صادراتی</t>
  </si>
  <si>
    <t>30-1-  جدول مقایسه ای فروش و بهای تمام شده محصولات اصلی به شرح زیر است:</t>
  </si>
  <si>
    <t>فروش</t>
  </si>
  <si>
    <t xml:space="preserve">بهای تمام شده </t>
  </si>
  <si>
    <t>نسبت بهای تمام شده</t>
  </si>
  <si>
    <t>ریال</t>
  </si>
  <si>
    <t>جمع کل</t>
  </si>
  <si>
    <t>31 - بهای تمام شده کالای فروش رفته:</t>
  </si>
  <si>
    <t>موجودی اول سال</t>
  </si>
  <si>
    <t>خرید طی سال</t>
  </si>
  <si>
    <t>کالای آماده برای فروش</t>
  </si>
  <si>
    <t>بهای تمام شده کالا فروش رفته</t>
  </si>
  <si>
    <t>33- سایر درآمدها و هزینه های عملیاتی</t>
  </si>
  <si>
    <t>تفکیک مبلغ مندرج در صورت سود وزیان تحت عنوان فوق به شرح زیر است:</t>
  </si>
  <si>
    <t>تخفیف تسویه زودتر از موعد طلب تامین کنندگان</t>
  </si>
  <si>
    <t>34-هزینه های مالی</t>
  </si>
  <si>
    <t>تفکیک هزینه های مالی به شرح زیر است:</t>
  </si>
  <si>
    <t>بهره تسهیلات دریافتی از بانکها</t>
  </si>
  <si>
    <t xml:space="preserve">بهره تسهیلات دریافتی از موسسات اعتباری </t>
  </si>
  <si>
    <t>35- سایر درآمدها و هزینه های غیرعملیاتی</t>
  </si>
  <si>
    <t>سود ناشی از فروش ساختمان</t>
  </si>
  <si>
    <t xml:space="preserve">سود حاصل از سپرده های بانکی </t>
  </si>
  <si>
    <t>سود سهام از شرکت های سرمایه پذیر</t>
  </si>
  <si>
    <t>سود ناشی از فروش سهام شرکتهای بورسی</t>
  </si>
  <si>
    <t>32 -هزینه های عمومی، اداری و فروش</t>
  </si>
  <si>
    <t>حقوق و مزایا</t>
  </si>
  <si>
    <t>مزایای پایان خدمت</t>
  </si>
  <si>
    <t>استهلاک دارایی ثابت مشهود</t>
  </si>
  <si>
    <t xml:space="preserve">پاداش هیات مدیره </t>
  </si>
  <si>
    <t>مشاوره مالی و حقوق</t>
  </si>
  <si>
    <t>کمک به کمیته امداد</t>
  </si>
  <si>
    <t>سایر</t>
  </si>
  <si>
    <t>هزینه استهلاک ملک مورد اجاره در سال مالی مورد گزارش مبلغ 80.000 ریال بوده است.</t>
  </si>
  <si>
    <t>36-تعدیلات سنواتی</t>
  </si>
  <si>
    <t>اصلاح نرخ فروش محصولات در سال 1396 به مشتری الف</t>
  </si>
  <si>
    <t>اصلاح حساب بازاریابی و تبلیغات</t>
  </si>
  <si>
    <t>اصلاح نرخ بهره تسهیلات دریافتی از بانکها</t>
  </si>
  <si>
    <t>ما به التفاوت مالیات عملکرد 94</t>
  </si>
  <si>
    <t>اعمال هزینه حمل و نقل</t>
  </si>
  <si>
    <t>ترازآزمایشی - قبل از بستن حسابهای موقت</t>
  </si>
  <si>
    <t>کد کل</t>
  </si>
  <si>
    <t>عنوان كل</t>
  </si>
  <si>
    <t>بدهکار</t>
  </si>
  <si>
    <t>بستانکار</t>
  </si>
  <si>
    <t>موجودي  نقد و بانك</t>
  </si>
  <si>
    <t>سرمايه گذاري هاي كوتاه مدت</t>
  </si>
  <si>
    <t>حسابها و اسناد دريافتني تجاري</t>
  </si>
  <si>
    <t xml:space="preserve"> سایر حسابها و اسناد دريافتني </t>
  </si>
  <si>
    <t xml:space="preserve">سفارشات و پيش پرداخت ها </t>
  </si>
  <si>
    <t>دارائيهاي ثابت مشهود</t>
  </si>
  <si>
    <t>دارائيهاي نامشهود</t>
  </si>
  <si>
    <t>سرمايه گذاري هاي بلند مدت</t>
  </si>
  <si>
    <t>حسابها و اسناد پرداختني تجاري</t>
  </si>
  <si>
    <t xml:space="preserve">سایر حسابها و اسناد پرداختني </t>
  </si>
  <si>
    <t>پيش دريافت ها</t>
  </si>
  <si>
    <t>ذخيره ماليات بر درآمد</t>
  </si>
  <si>
    <t xml:space="preserve"> تسهيلات مالي دريافتی کوتاه مدت</t>
  </si>
  <si>
    <t>ذخیره مزاياي پايان خدمت كاركنان</t>
  </si>
  <si>
    <t>سرمايه</t>
  </si>
  <si>
    <t>سود(زيان) انباشته</t>
  </si>
  <si>
    <t>فروش کالا</t>
  </si>
  <si>
    <t>ساير درآمدها و هزينه هاي عملياتي</t>
  </si>
  <si>
    <t>ساير درآمدها و هزينه هاي غير عملياتي</t>
  </si>
  <si>
    <t>هزینه های اداری ، عمومی و فروش</t>
  </si>
  <si>
    <t>هزینه های مالی</t>
  </si>
  <si>
    <t>حسابهای تنتظامی</t>
  </si>
  <si>
    <t>طرف حسابهای انتظامی</t>
  </si>
  <si>
    <t>جمع</t>
  </si>
  <si>
    <t>دارای 40 درصد سهام شناور آزاد در بازار بورس سهام است</t>
  </si>
  <si>
    <t>محل فعالیت شرکت، شخصی است</t>
  </si>
  <si>
    <t>کمک‌های مالی به کمیته امداد دارد که مورد قبول سازمان امور مالیاتی است</t>
  </si>
  <si>
    <t>در زمره شرکت‌های بازرگانی می‌باشد</t>
  </si>
  <si>
    <t>ردیف</t>
  </si>
  <si>
    <t>توضیحات</t>
  </si>
  <si>
    <t>دارای کارت بازرگانی است و صادرات مواد غیرنفتی انجام می‌دهد (معافیت صادرات دارد)</t>
  </si>
  <si>
    <t>1398/12/29</t>
  </si>
  <si>
    <t>اطلاعات اولیه شرکت سهند  برای تکمیل اظهارنامه مالیات عملکرد</t>
  </si>
  <si>
    <t>شرکت سهند (سهامی عام)</t>
  </si>
  <si>
    <t>در تاریخ  29 اسفند ماه 1398</t>
  </si>
  <si>
    <t>شرکت سهند(سهامی عام)</t>
  </si>
  <si>
    <t>برای سال مالی منتهی به 29 اسفند ماه ماه 1398</t>
  </si>
  <si>
    <t>سال مالی منتهی به 1398/12/29</t>
  </si>
  <si>
    <t>سال مالی منتهی به 29 اسفند ماه 1398</t>
  </si>
  <si>
    <t>سال1398</t>
  </si>
  <si>
    <t>درآمد مشمول مالیات سال قبل 1/500/000 بوده است</t>
  </si>
  <si>
    <t>زیان سنوات قبل 300/000 بوده که 200/000 آن مورد تایید اداره مالیات است</t>
  </si>
  <si>
    <t>نسبت بهای تمام شده داخلی به کل بهای تمام شده</t>
  </si>
  <si>
    <t>نسبت بهای تمام شده صادراتی به کل بهای تمام شده</t>
  </si>
  <si>
    <t>هزینه استهلاک ملکی که شرکت به اجاره داده است 80/000 است</t>
  </si>
  <si>
    <t>موجودی پایان سال</t>
  </si>
  <si>
    <t>درآمد اجاره املاک</t>
  </si>
  <si>
    <t>این مجموعه یک شرکت تعاونی سهامی عام پذیرفته شده در بورس است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</si>
</sst>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43" formatCode="_ * #,##0.00_-_ ;_ * #,##0.00\-_ ;_ * &quot;-&quot;??_-_ ;_ @_ "/>
    <numFmt numFmtId="164" formatCode="#,##0;[Red]\(#,##0\)"/>
    <numFmt numFmtId="165" formatCode="_-* #,##0.00_-;\-* #,##0.00_-;_-* &quot;-&quot;??_-;_-@_-"/>
    <numFmt numFmtId="166" formatCode="_-* #,##0_-;\-* #,##0_-;_-* &quot;-&quot;??_-;_-@_-"/>
    <numFmt numFmtId="167" formatCode="_-* #,##0.00_-;_-* #,##0.00\-;_-* &quot;-&quot;??_-;_-@_-"/>
    <numFmt numFmtId="168" formatCode="_-* #,##0_-;_-* #,##0\-;_-* &quot;-&quot;??_-;_-@_-"/>
    <numFmt numFmtId="169" formatCode="_ * #,##0_-_ر_ي_ا_ل_ ;_ * #,##0\-_ر_ي_ا_ل_ ;_ * &quot;-&quot;??_-_ر_ي_ا_ل_ ;_ @_ "/>
  </numFmts>
  <fonts count="50">
    <font>
      <sz val="11"/>
      <color theme="1"/>
      <name val="Calibri"/>
      <family val="2"/>
      <charset val="178"/>
      <scheme val="minor"/>
    </font>
    <font>
      <sz val="11"/>
      <color theme="1"/>
      <name val="Calibri"/>
      <family val="2"/>
      <charset val="178"/>
      <scheme val="minor"/>
    </font>
    <font>
      <sz val="12"/>
      <name val="Nazanin"/>
      <charset val="178"/>
    </font>
    <font>
      <b/>
      <u/>
      <sz val="18"/>
      <name val="B Nazanin"/>
      <charset val="178"/>
    </font>
    <font>
      <sz val="12"/>
      <name val="B Nazanin"/>
      <charset val="178"/>
    </font>
    <font>
      <b/>
      <u/>
      <sz val="14"/>
      <name val="B Nazanin"/>
      <charset val="178"/>
    </font>
    <font>
      <sz val="11"/>
      <name val="B Nazanin"/>
      <charset val="178"/>
    </font>
    <font>
      <sz val="10"/>
      <name val="B Nazanin"/>
      <charset val="178"/>
    </font>
    <font>
      <b/>
      <sz val="14"/>
      <name val="B Nazanin"/>
      <charset val="178"/>
    </font>
    <font>
      <b/>
      <sz val="11"/>
      <name val="B Nazanin"/>
      <charset val="178"/>
    </font>
    <font>
      <sz val="10"/>
      <color theme="1"/>
      <name val="B Nazanin"/>
      <charset val="178"/>
    </font>
    <font>
      <sz val="12"/>
      <color theme="0"/>
      <name val="B Nazanin"/>
      <charset val="178"/>
    </font>
    <font>
      <sz val="9"/>
      <color theme="1"/>
      <name val="B Nazanin"/>
      <charset val="178"/>
    </font>
    <font>
      <b/>
      <sz val="12"/>
      <name val="B Nazanin"/>
      <charset val="178"/>
    </font>
    <font>
      <sz val="14"/>
      <name val="B Nazanin"/>
      <charset val="178"/>
    </font>
    <font>
      <b/>
      <sz val="10"/>
      <name val="B Nazanin"/>
      <charset val="178"/>
    </font>
    <font>
      <u/>
      <sz val="12"/>
      <name val="B Nazanin"/>
      <charset val="178"/>
    </font>
    <font>
      <b/>
      <sz val="9"/>
      <name val="B Nazanin"/>
      <charset val="178"/>
    </font>
    <font>
      <u/>
      <sz val="10"/>
      <color indexed="12"/>
      <name val="Arial"/>
      <family val="2"/>
    </font>
    <font>
      <sz val="11"/>
      <color indexed="8"/>
      <name val="Calibri"/>
      <family val="2"/>
      <charset val="178"/>
    </font>
    <font>
      <sz val="12"/>
      <color indexed="8"/>
      <name val="B Nazanin"/>
      <charset val="178"/>
    </font>
    <font>
      <b/>
      <u/>
      <sz val="12"/>
      <name val="B Nazanin"/>
      <charset val="178"/>
    </font>
    <font>
      <b/>
      <u/>
      <sz val="18"/>
      <name val="B Koodak"/>
      <charset val="178"/>
    </font>
    <font>
      <sz val="18"/>
      <name val="Nazanin"/>
      <charset val="178"/>
    </font>
    <font>
      <sz val="18"/>
      <name val="B Nazanin"/>
      <charset val="178"/>
    </font>
    <font>
      <b/>
      <sz val="18"/>
      <name val="B Nazanin"/>
      <charset val="178"/>
    </font>
    <font>
      <b/>
      <sz val="16"/>
      <name val="B Nazanin"/>
      <charset val="178"/>
    </font>
    <font>
      <sz val="18"/>
      <color indexed="8"/>
      <name val="B Nazanin"/>
      <charset val="178"/>
    </font>
    <font>
      <sz val="14"/>
      <color indexed="8"/>
      <name val="B Nazanin"/>
      <charset val="178"/>
    </font>
    <font>
      <sz val="9"/>
      <color indexed="8"/>
      <name val="B Nazanin"/>
      <charset val="178"/>
    </font>
    <font>
      <sz val="16"/>
      <name val="B Nazanin"/>
      <charset val="178"/>
    </font>
    <font>
      <sz val="16"/>
      <color indexed="8"/>
      <name val="B Nazanin"/>
      <charset val="178"/>
    </font>
    <font>
      <b/>
      <sz val="18"/>
      <name val="Nazanin"/>
      <charset val="178"/>
    </font>
    <font>
      <b/>
      <u/>
      <sz val="12"/>
      <name val="B Koodak"/>
      <charset val="178"/>
    </font>
    <font>
      <sz val="9"/>
      <name val="B Nazanin"/>
      <charset val="178"/>
    </font>
    <font>
      <sz val="12"/>
      <name val="B Koodak"/>
      <charset val="178"/>
    </font>
    <font>
      <sz val="11"/>
      <color indexed="8"/>
      <name val="B Koodak"/>
      <charset val="178"/>
    </font>
    <font>
      <b/>
      <sz val="14"/>
      <color theme="1"/>
      <name val="B Nazanin"/>
      <charset val="178"/>
    </font>
    <font>
      <b/>
      <sz val="16"/>
      <color theme="1"/>
      <name val="B Nazanin"/>
      <charset val="178"/>
    </font>
    <font>
      <sz val="11"/>
      <color theme="1"/>
      <name val="B Koodak"/>
      <charset val="178"/>
    </font>
    <font>
      <sz val="12"/>
      <color theme="1"/>
      <name val="Candara"/>
      <family val="2"/>
    </font>
    <font>
      <sz val="11"/>
      <color theme="1"/>
      <name val="B Nazanin"/>
      <charset val="178"/>
    </font>
    <font>
      <sz val="11"/>
      <color theme="1"/>
      <name val="B Homa"/>
      <charset val="178"/>
    </font>
    <font>
      <b/>
      <sz val="11"/>
      <color theme="1"/>
      <name val="Calibri"/>
      <family val="2"/>
      <scheme val="minor"/>
    </font>
    <font>
      <sz val="12"/>
      <color theme="1"/>
      <name val="Sahel"/>
      <family val="2"/>
    </font>
    <font>
      <sz val="18"/>
      <color theme="1"/>
      <name val="Calibri"/>
      <family val="2"/>
      <scheme val="minor"/>
    </font>
    <font>
      <sz val="14"/>
      <color theme="1"/>
      <name val="B Nazanin"/>
      <charset val="178"/>
    </font>
    <font>
      <sz val="16"/>
      <color theme="1"/>
      <name val="B Nazanin"/>
      <charset val="178"/>
    </font>
    <font>
      <b/>
      <sz val="16"/>
      <color theme="0"/>
      <name val="B Nazanin"/>
      <charset val="178"/>
    </font>
    <font>
      <b/>
      <u/>
      <sz val="16"/>
      <name val="B Nazanin"/>
      <charset val="178"/>
    </font>
  </fonts>
  <fills count="11">
    <fill>
      <patternFill patternType="none"/>
    </fill>
    <fill>
      <patternFill patternType="gray125"/>
    </fill>
    <fill>
      <patternFill patternType="solid">
        <fgColor theme="0" tint="-0.499984740745262"/>
        <bgColor indexed="64"/>
      </patternFill>
    </fill>
    <fill>
      <patternFill patternType="solid">
        <fgColor theme="1" tint="0.49998474074526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9" tint="0.39997558519241921"/>
        <bgColor indexed="64"/>
      </patternFill>
    </fill>
  </fills>
  <borders count="18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 style="medium">
        <color indexed="64"/>
      </top>
      <bottom style="double">
        <color indexed="64"/>
      </bottom>
      <diagonal/>
    </border>
    <border>
      <left/>
      <right/>
      <top/>
      <bottom style="double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double">
        <color auto="1"/>
      </left>
      <right style="thin">
        <color auto="1"/>
      </right>
      <top style="double">
        <color auto="1"/>
      </top>
      <bottom style="thin">
        <color auto="1"/>
      </bottom>
      <diagonal/>
    </border>
    <border>
      <left style="thin">
        <color auto="1"/>
      </left>
      <right style="double">
        <color auto="1"/>
      </right>
      <top style="double">
        <color auto="1"/>
      </top>
      <bottom style="thin">
        <color auto="1"/>
      </bottom>
      <diagonal/>
    </border>
    <border>
      <left style="double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double">
        <color auto="1"/>
      </right>
      <top style="thin">
        <color auto="1"/>
      </top>
      <bottom style="thin">
        <color auto="1"/>
      </bottom>
      <diagonal/>
    </border>
    <border>
      <left style="double">
        <color auto="1"/>
      </left>
      <right style="thin">
        <color auto="1"/>
      </right>
      <top style="thin">
        <color auto="1"/>
      </top>
      <bottom style="double">
        <color auto="1"/>
      </bottom>
      <diagonal/>
    </border>
    <border>
      <left style="thin">
        <color auto="1"/>
      </left>
      <right style="double">
        <color auto="1"/>
      </right>
      <top style="thin">
        <color auto="1"/>
      </top>
      <bottom style="double">
        <color auto="1"/>
      </bottom>
      <diagonal/>
    </border>
    <border>
      <left style="double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double">
        <color auto="1"/>
      </right>
      <top style="thin">
        <color auto="1"/>
      </top>
      <bottom/>
      <diagonal/>
    </border>
  </borders>
  <cellStyleXfs count="11">
    <xf numFmtId="0" fontId="0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2" fillId="0" borderId="0"/>
    <xf numFmtId="165" fontId="2" fillId="0" borderId="0" applyFont="0" applyFill="0" applyBorder="0" applyAlignment="0" applyProtection="0"/>
    <xf numFmtId="0" fontId="18" fillId="0" borderId="0" applyNumberFormat="0" applyFill="0" applyBorder="0" applyAlignment="0" applyProtection="0">
      <alignment vertical="top"/>
      <protection locked="0"/>
    </xf>
    <xf numFmtId="167" fontId="19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1" fillId="0" borderId="0"/>
    <xf numFmtId="167" fontId="19" fillId="0" borderId="0" applyFont="0" applyFill="0" applyBorder="0" applyAlignment="0" applyProtection="0"/>
    <xf numFmtId="164" fontId="19" fillId="0" borderId="0" applyFont="0" applyFill="0" applyBorder="0" applyAlignment="0" applyProtection="0"/>
  </cellStyleXfs>
  <cellXfs count="260">
    <xf numFmtId="0" fontId="0" fillId="0" borderId="0" xfId="0"/>
    <xf numFmtId="0" fontId="4" fillId="2" borderId="0" xfId="3" applyFont="1" applyFill="1"/>
    <xf numFmtId="0" fontId="4" fillId="0" borderId="0" xfId="3" applyFont="1" applyAlignment="1">
      <alignment horizontal="center" vertical="center" readingOrder="2"/>
    </xf>
    <xf numFmtId="0" fontId="6" fillId="0" borderId="0" xfId="3" applyFont="1" applyAlignment="1">
      <alignment horizontal="center" vertical="center" readingOrder="2"/>
    </xf>
    <xf numFmtId="164" fontId="6" fillId="0" borderId="0" xfId="3" applyNumberFormat="1" applyFont="1" applyAlignment="1">
      <alignment horizontal="center" vertical="center" shrinkToFit="1" readingOrder="2"/>
    </xf>
    <xf numFmtId="0" fontId="6" fillId="0" borderId="0" xfId="3" applyFont="1" applyAlignment="1">
      <alignment vertical="center" readingOrder="2"/>
    </xf>
    <xf numFmtId="0" fontId="8" fillId="0" borderId="0" xfId="3" applyFont="1" applyAlignment="1">
      <alignment horizontal="right" vertical="center" readingOrder="2"/>
    </xf>
    <xf numFmtId="0" fontId="9" fillId="0" borderId="0" xfId="3" applyFont="1" applyAlignment="1">
      <alignment vertical="center" readingOrder="2"/>
    </xf>
    <xf numFmtId="0" fontId="9" fillId="0" borderId="0" xfId="3" applyFont="1" applyAlignment="1">
      <alignment horizontal="center" vertical="center" readingOrder="2"/>
    </xf>
    <xf numFmtId="3" fontId="6" fillId="0" borderId="0" xfId="3" applyNumberFormat="1" applyFont="1" applyAlignment="1">
      <alignment vertical="center" readingOrder="2"/>
    </xf>
    <xf numFmtId="0" fontId="6" fillId="0" borderId="0" xfId="3" applyFont="1" applyAlignment="1">
      <alignment horizontal="right" vertical="center" shrinkToFit="1" readingOrder="2"/>
    </xf>
    <xf numFmtId="164" fontId="6" fillId="0" borderId="0" xfId="3" applyNumberFormat="1" applyFont="1" applyAlignment="1">
      <alignment horizontal="right" vertical="center" shrinkToFit="1" readingOrder="2"/>
    </xf>
    <xf numFmtId="0" fontId="4" fillId="0" borderId="0" xfId="3" applyFont="1"/>
    <xf numFmtId="0" fontId="6" fillId="0" borderId="0" xfId="3" applyFont="1" applyAlignment="1">
      <alignment horizontal="right" vertical="center" readingOrder="2"/>
    </xf>
    <xf numFmtId="0" fontId="4" fillId="0" borderId="0" xfId="3" applyFont="1" applyAlignment="1">
      <alignment horizontal="right" vertical="center" readingOrder="2"/>
    </xf>
    <xf numFmtId="164" fontId="6" fillId="0" borderId="3" xfId="3" applyNumberFormat="1" applyFont="1" applyBorder="1" applyAlignment="1">
      <alignment horizontal="right" vertical="center" shrinkToFit="1" readingOrder="2"/>
    </xf>
    <xf numFmtId="164" fontId="6" fillId="0" borderId="0" xfId="3" applyNumberFormat="1" applyFont="1" applyAlignment="1">
      <alignment vertical="center" readingOrder="2"/>
    </xf>
    <xf numFmtId="0" fontId="7" fillId="0" borderId="0" xfId="3" applyFont="1" applyAlignment="1">
      <alignment horizontal="right" vertical="center" readingOrder="2"/>
    </xf>
    <xf numFmtId="166" fontId="6" fillId="0" borderId="0" xfId="4" applyNumberFormat="1" applyFont="1" applyFill="1" applyBorder="1" applyAlignment="1">
      <alignment vertical="center" readingOrder="2"/>
    </xf>
    <xf numFmtId="164" fontId="9" fillId="0" borderId="4" xfId="3" applyNumberFormat="1" applyFont="1" applyBorder="1" applyAlignment="1">
      <alignment horizontal="right" vertical="center" shrinkToFit="1" readingOrder="2"/>
    </xf>
    <xf numFmtId="0" fontId="4" fillId="0" borderId="0" xfId="3" applyFont="1" applyAlignment="1">
      <alignment readingOrder="2"/>
    </xf>
    <xf numFmtId="164" fontId="4" fillId="0" borderId="0" xfId="3" applyNumberFormat="1" applyFont="1" applyAlignment="1">
      <alignment readingOrder="2"/>
    </xf>
    <xf numFmtId="164" fontId="9" fillId="0" borderId="5" xfId="3" applyNumberFormat="1" applyFont="1" applyBorder="1" applyAlignment="1">
      <alignment horizontal="right" vertical="center" shrinkToFit="1" readingOrder="2"/>
    </xf>
    <xf numFmtId="164" fontId="9" fillId="0" borderId="6" xfId="3" applyNumberFormat="1" applyFont="1" applyBorder="1" applyAlignment="1">
      <alignment horizontal="right" vertical="center" shrinkToFit="1" readingOrder="2"/>
    </xf>
    <xf numFmtId="0" fontId="4" fillId="0" borderId="0" xfId="3" applyFont="1" applyAlignment="1">
      <alignment vertical="center" readingOrder="2"/>
    </xf>
    <xf numFmtId="164" fontId="10" fillId="0" borderId="0" xfId="3" applyNumberFormat="1" applyFont="1" applyAlignment="1">
      <alignment vertical="center" readingOrder="2"/>
    </xf>
    <xf numFmtId="0" fontId="11" fillId="0" borderId="0" xfId="3" applyFont="1" applyAlignment="1">
      <alignment vertical="center" readingOrder="2"/>
    </xf>
    <xf numFmtId="164" fontId="12" fillId="0" borderId="0" xfId="3" applyNumberFormat="1" applyFont="1" applyAlignment="1">
      <alignment vertical="center" readingOrder="2"/>
    </xf>
    <xf numFmtId="164" fontId="9" fillId="0" borderId="0" xfId="3" applyNumberFormat="1" applyFont="1" applyAlignment="1">
      <alignment horizontal="right" vertical="center" shrinkToFit="1" readingOrder="2"/>
    </xf>
    <xf numFmtId="164" fontId="4" fillId="0" borderId="0" xfId="3" applyNumberFormat="1" applyFont="1" applyAlignment="1">
      <alignment vertical="center" readingOrder="2"/>
    </xf>
    <xf numFmtId="0" fontId="4" fillId="2" borderId="0" xfId="3" applyFont="1" applyFill="1" applyAlignment="1">
      <alignment vertical="center" readingOrder="2"/>
    </xf>
    <xf numFmtId="0" fontId="4" fillId="2" borderId="0" xfId="3" applyFont="1" applyFill="1" applyAlignment="1">
      <alignment horizontal="center" vertical="center" readingOrder="2"/>
    </xf>
    <xf numFmtId="3" fontId="4" fillId="2" borderId="0" xfId="3" applyNumberFormat="1" applyFont="1" applyFill="1" applyAlignment="1">
      <alignment vertical="center" readingOrder="2"/>
    </xf>
    <xf numFmtId="164" fontId="14" fillId="2" borderId="0" xfId="3" applyNumberFormat="1" applyFont="1" applyFill="1" applyAlignment="1">
      <alignment vertical="center"/>
    </xf>
    <xf numFmtId="0" fontId="14" fillId="2" borderId="0" xfId="3" applyFont="1" applyFill="1" applyAlignment="1">
      <alignment vertical="center"/>
    </xf>
    <xf numFmtId="0" fontId="4" fillId="3" borderId="0" xfId="3" applyFont="1" applyFill="1"/>
    <xf numFmtId="0" fontId="5" fillId="0" borderId="0" xfId="3" applyFont="1" applyAlignment="1">
      <alignment horizontal="center"/>
    </xf>
    <xf numFmtId="0" fontId="4" fillId="0" borderId="0" xfId="3" applyFont="1" applyAlignment="1">
      <alignment horizontal="center"/>
    </xf>
    <xf numFmtId="0" fontId="13" fillId="0" borderId="0" xfId="3" applyFont="1" applyAlignment="1">
      <alignment horizontal="center" vertical="center" shrinkToFit="1"/>
    </xf>
    <xf numFmtId="0" fontId="15" fillId="0" borderId="0" xfId="3" applyFont="1" applyAlignment="1">
      <alignment horizontal="center" vertical="center"/>
    </xf>
    <xf numFmtId="0" fontId="13" fillId="0" borderId="0" xfId="3" applyFont="1" applyAlignment="1">
      <alignment horizontal="center" vertical="center"/>
    </xf>
    <xf numFmtId="0" fontId="13" fillId="0" borderId="0" xfId="3" applyFont="1" applyAlignment="1">
      <alignment horizontal="center"/>
    </xf>
    <xf numFmtId="0" fontId="4" fillId="0" borderId="0" xfId="3" applyFont="1" applyAlignment="1">
      <alignment shrinkToFit="1"/>
    </xf>
    <xf numFmtId="0" fontId="15" fillId="0" borderId="1" xfId="3" applyFont="1" applyBorder="1" applyAlignment="1">
      <alignment horizontal="center" vertical="center"/>
    </xf>
    <xf numFmtId="0" fontId="13" fillId="0" borderId="0" xfId="3" applyFont="1" applyAlignment="1">
      <alignment vertical="center"/>
    </xf>
    <xf numFmtId="0" fontId="4" fillId="0" borderId="0" xfId="3" applyFont="1" applyAlignment="1">
      <alignment horizontal="center" vertical="center"/>
    </xf>
    <xf numFmtId="0" fontId="16" fillId="0" borderId="0" xfId="3" applyFont="1" applyAlignment="1">
      <alignment horizontal="center" vertical="center"/>
    </xf>
    <xf numFmtId="0" fontId="4" fillId="0" borderId="0" xfId="3" applyFont="1" applyAlignment="1">
      <alignment vertical="center" shrinkToFit="1"/>
    </xf>
    <xf numFmtId="166" fontId="4" fillId="0" borderId="0" xfId="4" applyNumberFormat="1" applyFont="1" applyFill="1" applyAlignment="1">
      <alignment horizontal="center" vertical="center"/>
    </xf>
    <xf numFmtId="164" fontId="4" fillId="0" borderId="0" xfId="3" applyNumberFormat="1" applyFont="1" applyAlignment="1">
      <alignment horizontal="right" vertical="center" shrinkToFit="1" readingOrder="2"/>
    </xf>
    <xf numFmtId="164" fontId="4" fillId="0" borderId="7" xfId="3" applyNumberFormat="1" applyFont="1" applyBorder="1" applyAlignment="1">
      <alignment horizontal="right" vertical="center" shrinkToFit="1" readingOrder="2"/>
    </xf>
    <xf numFmtId="164" fontId="4" fillId="0" borderId="0" xfId="3" applyNumberFormat="1" applyFont="1" applyAlignment="1">
      <alignment horizontal="center" vertical="center" shrinkToFit="1" readingOrder="2"/>
    </xf>
    <xf numFmtId="166" fontId="4" fillId="0" borderId="0" xfId="4" applyNumberFormat="1" applyFont="1" applyFill="1" applyAlignment="1">
      <alignment vertical="center"/>
    </xf>
    <xf numFmtId="166" fontId="4" fillId="0" borderId="0" xfId="4" applyNumberFormat="1" applyFont="1" applyFill="1" applyBorder="1" applyAlignment="1">
      <alignment vertical="center"/>
    </xf>
    <xf numFmtId="0" fontId="13" fillId="0" borderId="0" xfId="3" applyFont="1" applyAlignment="1">
      <alignment vertical="center" shrinkToFit="1"/>
    </xf>
    <xf numFmtId="0" fontId="4" fillId="0" borderId="0" xfId="3" applyFont="1" applyAlignment="1">
      <alignment horizontal="right" vertical="center" shrinkToFit="1"/>
    </xf>
    <xf numFmtId="164" fontId="4" fillId="0" borderId="4" xfId="3" applyNumberFormat="1" applyFont="1" applyBorder="1" applyAlignment="1">
      <alignment horizontal="right" vertical="center" shrinkToFit="1" readingOrder="2"/>
    </xf>
    <xf numFmtId="164" fontId="13" fillId="0" borderId="0" xfId="3" applyNumberFormat="1" applyFont="1" applyAlignment="1">
      <alignment horizontal="right" vertical="center" shrinkToFit="1" readingOrder="2"/>
    </xf>
    <xf numFmtId="165" fontId="4" fillId="0" borderId="0" xfId="4" applyFont="1" applyFill="1" applyBorder="1" applyAlignment="1">
      <alignment horizontal="right" vertical="center" readingOrder="2"/>
    </xf>
    <xf numFmtId="166" fontId="4" fillId="3" borderId="0" xfId="4" applyNumberFormat="1" applyFont="1" applyFill="1" applyBorder="1" applyAlignment="1">
      <alignment horizontal="right" vertical="center" shrinkToFit="1" readingOrder="2"/>
    </xf>
    <xf numFmtId="164" fontId="4" fillId="0" borderId="8" xfId="3" applyNumberFormat="1" applyFont="1" applyBorder="1" applyAlignment="1">
      <alignment horizontal="right" vertical="center" shrinkToFit="1" readingOrder="2"/>
    </xf>
    <xf numFmtId="164" fontId="4" fillId="0" borderId="0" xfId="3" applyNumberFormat="1" applyFont="1"/>
    <xf numFmtId="164" fontId="4" fillId="0" borderId="4" xfId="3" applyNumberFormat="1" applyFont="1" applyBorder="1" applyAlignment="1">
      <alignment vertical="center"/>
    </xf>
    <xf numFmtId="164" fontId="4" fillId="0" borderId="0" xfId="3" applyNumberFormat="1" applyFont="1" applyAlignment="1">
      <alignment vertical="center"/>
    </xf>
    <xf numFmtId="0" fontId="4" fillId="2" borderId="0" xfId="3" applyFont="1" applyFill="1" applyAlignment="1">
      <alignment shrinkToFit="1"/>
    </xf>
    <xf numFmtId="166" fontId="4" fillId="0" borderId="0" xfId="4" applyNumberFormat="1" applyFont="1" applyAlignment="1">
      <alignment horizontal="center" vertical="center"/>
    </xf>
    <xf numFmtId="0" fontId="4" fillId="0" borderId="0" xfId="3" applyFont="1" applyAlignment="1">
      <alignment vertical="center"/>
    </xf>
    <xf numFmtId="166" fontId="4" fillId="0" borderId="0" xfId="4" applyNumberFormat="1" applyFont="1" applyAlignment="1">
      <alignment vertical="center"/>
    </xf>
    <xf numFmtId="1" fontId="13" fillId="0" borderId="7" xfId="3" applyNumberFormat="1" applyFont="1" applyBorder="1" applyAlignment="1">
      <alignment horizontal="center" vertical="center" shrinkToFit="1" readingOrder="2"/>
    </xf>
    <xf numFmtId="1" fontId="13" fillId="0" borderId="0" xfId="3" applyNumberFormat="1" applyFont="1" applyAlignment="1">
      <alignment horizontal="center" vertical="center"/>
    </xf>
    <xf numFmtId="1" fontId="13" fillId="0" borderId="0" xfId="3" applyNumberFormat="1" applyFont="1" applyAlignment="1">
      <alignment horizontal="center" vertical="center" shrinkToFit="1" readingOrder="2"/>
    </xf>
    <xf numFmtId="1" fontId="13" fillId="0" borderId="0" xfId="3" applyNumberFormat="1" applyFont="1" applyAlignment="1">
      <alignment vertical="center" shrinkToFit="1" readingOrder="2"/>
    </xf>
    <xf numFmtId="168" fontId="20" fillId="0" borderId="0" xfId="6" applyNumberFormat="1" applyFont="1" applyAlignment="1">
      <alignment vertical="center"/>
    </xf>
    <xf numFmtId="0" fontId="21" fillId="0" borderId="0" xfId="3" applyFont="1" applyAlignment="1">
      <alignment horizontal="center" vertical="center"/>
    </xf>
    <xf numFmtId="3" fontId="4" fillId="0" borderId="0" xfId="3" applyNumberFormat="1" applyFont="1" applyAlignment="1">
      <alignment horizontal="right" vertical="center"/>
    </xf>
    <xf numFmtId="164" fontId="4" fillId="0" borderId="0" xfId="3" applyNumberFormat="1" applyFont="1" applyAlignment="1">
      <alignment vertical="center" shrinkToFit="1" readingOrder="2"/>
    </xf>
    <xf numFmtId="164" fontId="14" fillId="0" borderId="4" xfId="3" applyNumberFormat="1" applyFont="1" applyBorder="1" applyAlignment="1">
      <alignment vertical="center" shrinkToFit="1" readingOrder="2"/>
    </xf>
    <xf numFmtId="168" fontId="20" fillId="0" borderId="0" xfId="6" applyNumberFormat="1" applyFont="1" applyFill="1" applyAlignment="1">
      <alignment vertical="center"/>
    </xf>
    <xf numFmtId="0" fontId="13" fillId="0" borderId="0" xfId="3" applyFont="1" applyAlignment="1">
      <alignment horizontal="right" vertical="center"/>
    </xf>
    <xf numFmtId="164" fontId="13" fillId="0" borderId="0" xfId="3" applyNumberFormat="1" applyFont="1" applyAlignment="1">
      <alignment vertical="center" shrinkToFit="1" readingOrder="2"/>
    </xf>
    <xf numFmtId="0" fontId="14" fillId="0" borderId="0" xfId="3" applyFont="1" applyAlignment="1">
      <alignment vertical="center"/>
    </xf>
    <xf numFmtId="0" fontId="13" fillId="0" borderId="0" xfId="3" applyFont="1" applyAlignment="1">
      <alignment horizontal="right" vertical="center" readingOrder="2"/>
    </xf>
    <xf numFmtId="0" fontId="13" fillId="0" borderId="3" xfId="3" applyFont="1" applyBorder="1" applyAlignment="1">
      <alignment horizontal="center" vertical="center"/>
    </xf>
    <xf numFmtId="164" fontId="13" fillId="0" borderId="3" xfId="3" applyNumberFormat="1" applyFont="1" applyBorder="1" applyAlignment="1">
      <alignment horizontal="center" vertical="center" shrinkToFit="1" readingOrder="2"/>
    </xf>
    <xf numFmtId="164" fontId="13" fillId="0" borderId="0" xfId="3" applyNumberFormat="1" applyFont="1" applyAlignment="1">
      <alignment horizontal="center" vertical="center" shrinkToFit="1" readingOrder="2"/>
    </xf>
    <xf numFmtId="0" fontId="13" fillId="0" borderId="7" xfId="3" applyFont="1" applyBorder="1" applyAlignment="1">
      <alignment horizontal="center" vertical="center" wrapText="1"/>
    </xf>
    <xf numFmtId="0" fontId="4" fillId="0" borderId="0" xfId="3" applyFont="1" applyAlignment="1">
      <alignment horizontal="right" vertical="center"/>
    </xf>
    <xf numFmtId="9" fontId="14" fillId="0" borderId="0" xfId="2" applyFont="1" applyBorder="1" applyAlignment="1">
      <alignment horizontal="center" vertical="center" wrapText="1" shrinkToFit="1"/>
    </xf>
    <xf numFmtId="166" fontId="4" fillId="0" borderId="0" xfId="3" applyNumberFormat="1" applyFont="1" applyAlignment="1">
      <alignment vertical="center"/>
    </xf>
    <xf numFmtId="166" fontId="13" fillId="0" borderId="0" xfId="3" applyNumberFormat="1" applyFont="1" applyAlignment="1">
      <alignment vertical="center"/>
    </xf>
    <xf numFmtId="10" fontId="13" fillId="0" borderId="0" xfId="7" applyNumberFormat="1" applyFont="1" applyBorder="1" applyAlignment="1">
      <alignment horizontal="right" vertical="center" shrinkToFit="1" readingOrder="2"/>
    </xf>
    <xf numFmtId="9" fontId="13" fillId="0" borderId="0" xfId="2" applyFont="1" applyBorder="1" applyAlignment="1">
      <alignment horizontal="right" vertical="center" shrinkToFit="1" readingOrder="2"/>
    </xf>
    <xf numFmtId="0" fontId="20" fillId="0" borderId="0" xfId="8" applyFont="1" applyAlignment="1">
      <alignment vertical="center"/>
    </xf>
    <xf numFmtId="168" fontId="20" fillId="0" borderId="0" xfId="9" applyNumberFormat="1" applyFont="1" applyAlignment="1">
      <alignment vertical="center"/>
    </xf>
    <xf numFmtId="0" fontId="5" fillId="0" borderId="0" xfId="3" applyFont="1" applyAlignment="1">
      <alignment horizontal="center" vertical="center"/>
    </xf>
    <xf numFmtId="0" fontId="22" fillId="2" borderId="0" xfId="3" applyFont="1" applyFill="1" applyAlignment="1">
      <alignment horizontal="center" vertical="center"/>
    </xf>
    <xf numFmtId="0" fontId="23" fillId="2" borderId="0" xfId="3" applyFont="1" applyFill="1"/>
    <xf numFmtId="0" fontId="24" fillId="0" borderId="0" xfId="3" applyFont="1"/>
    <xf numFmtId="0" fontId="25" fillId="0" borderId="0" xfId="3" applyFont="1" applyAlignment="1">
      <alignment horizontal="right" vertical="center" readingOrder="2"/>
    </xf>
    <xf numFmtId="0" fontId="24" fillId="0" borderId="0" xfId="3" applyFont="1" applyAlignment="1">
      <alignment horizontal="center" vertical="center"/>
    </xf>
    <xf numFmtId="164" fontId="24" fillId="0" borderId="0" xfId="3" applyNumberFormat="1" applyFont="1" applyAlignment="1">
      <alignment horizontal="center" vertical="center" shrinkToFit="1" readingOrder="2"/>
    </xf>
    <xf numFmtId="0" fontId="25" fillId="0" borderId="0" xfId="3" applyFont="1" applyAlignment="1">
      <alignment horizontal="center" vertical="center"/>
    </xf>
    <xf numFmtId="0" fontId="24" fillId="0" borderId="0" xfId="3" applyFont="1" applyAlignment="1">
      <alignment horizontal="right" vertical="center" readingOrder="2"/>
    </xf>
    <xf numFmtId="0" fontId="24" fillId="0" borderId="0" xfId="3" applyFont="1" applyAlignment="1">
      <alignment horizontal="center"/>
    </xf>
    <xf numFmtId="0" fontId="26" fillId="0" borderId="7" xfId="3" applyFont="1" applyBorder="1" applyAlignment="1">
      <alignment horizontal="center" vertical="center"/>
    </xf>
    <xf numFmtId="0" fontId="25" fillId="0" borderId="0" xfId="3" applyFont="1" applyAlignment="1">
      <alignment vertical="center"/>
    </xf>
    <xf numFmtId="0" fontId="26" fillId="0" borderId="0" xfId="3" applyFont="1" applyAlignment="1">
      <alignment horizontal="center" vertical="center"/>
    </xf>
    <xf numFmtId="168" fontId="27" fillId="0" borderId="0" xfId="10" applyNumberFormat="1" applyFont="1" applyFill="1" applyBorder="1" applyAlignment="1">
      <alignment horizontal="right" vertical="center"/>
    </xf>
    <xf numFmtId="166" fontId="24" fillId="0" borderId="0" xfId="4" applyNumberFormat="1" applyFont="1" applyFill="1" applyBorder="1" applyAlignment="1">
      <alignment horizontal="right" vertical="center"/>
    </xf>
    <xf numFmtId="168" fontId="28" fillId="0" borderId="0" xfId="10" applyNumberFormat="1" applyFont="1" applyFill="1" applyBorder="1" applyAlignment="1">
      <alignment vertical="center"/>
    </xf>
    <xf numFmtId="168" fontId="29" fillId="0" borderId="0" xfId="10" applyNumberFormat="1" applyFont="1" applyFill="1" applyBorder="1" applyAlignment="1">
      <alignment vertical="center"/>
    </xf>
    <xf numFmtId="164" fontId="30" fillId="0" borderId="0" xfId="3" applyNumberFormat="1" applyFont="1" applyAlignment="1">
      <alignment horizontal="right" vertical="center" shrinkToFit="1" readingOrder="2"/>
    </xf>
    <xf numFmtId="168" fontId="31" fillId="0" borderId="0" xfId="10" applyNumberFormat="1" applyFont="1" applyFill="1" applyBorder="1" applyAlignment="1">
      <alignment vertical="center"/>
    </xf>
    <xf numFmtId="0" fontId="24" fillId="0" borderId="0" xfId="3" applyFont="1" applyAlignment="1">
      <alignment horizontal="right" vertical="center"/>
    </xf>
    <xf numFmtId="164" fontId="30" fillId="0" borderId="8" xfId="3" applyNumberFormat="1" applyFont="1" applyBorder="1" applyAlignment="1">
      <alignment horizontal="right" vertical="center" shrinkToFit="1" readingOrder="2"/>
    </xf>
    <xf numFmtId="166" fontId="25" fillId="0" borderId="0" xfId="4" applyNumberFormat="1" applyFont="1" applyFill="1" applyBorder="1" applyAlignment="1">
      <alignment horizontal="center" vertical="center"/>
    </xf>
    <xf numFmtId="0" fontId="32" fillId="2" borderId="0" xfId="3" applyFont="1" applyFill="1"/>
    <xf numFmtId="49" fontId="25" fillId="0" borderId="0" xfId="3" applyNumberFormat="1" applyFont="1" applyAlignment="1">
      <alignment horizontal="center" vertical="center" shrinkToFit="1" readingOrder="2"/>
    </xf>
    <xf numFmtId="0" fontId="25" fillId="0" borderId="0" xfId="3" applyFont="1" applyAlignment="1">
      <alignment horizontal="right" vertical="center"/>
    </xf>
    <xf numFmtId="164" fontId="25" fillId="0" borderId="0" xfId="3" applyNumberFormat="1" applyFont="1" applyAlignment="1">
      <alignment horizontal="center" vertical="center" shrinkToFit="1" readingOrder="2"/>
    </xf>
    <xf numFmtId="49" fontId="24" fillId="0" borderId="0" xfId="3" applyNumberFormat="1" applyFont="1" applyAlignment="1">
      <alignment horizontal="center" vertical="center"/>
    </xf>
    <xf numFmtId="0" fontId="25" fillId="0" borderId="0" xfId="3" applyFont="1" applyAlignment="1">
      <alignment horizontal="right" readingOrder="2"/>
    </xf>
    <xf numFmtId="0" fontId="25" fillId="0" borderId="0" xfId="3" applyFont="1"/>
    <xf numFmtId="164" fontId="24" fillId="0" borderId="8" xfId="3" applyNumberFormat="1" applyFont="1" applyBorder="1" applyAlignment="1">
      <alignment horizontal="center" vertical="center" shrinkToFit="1" readingOrder="2"/>
    </xf>
    <xf numFmtId="0" fontId="25" fillId="0" borderId="0" xfId="3" applyFont="1" applyAlignment="1">
      <alignment horizontal="right"/>
    </xf>
    <xf numFmtId="0" fontId="25" fillId="0" borderId="0" xfId="3" applyFont="1" applyAlignment="1">
      <alignment horizontal="center"/>
    </xf>
    <xf numFmtId="164" fontId="24" fillId="0" borderId="0" xfId="3" applyNumberFormat="1" applyFont="1" applyAlignment="1">
      <alignment horizontal="right" vertical="center" shrinkToFit="1" readingOrder="2"/>
    </xf>
    <xf numFmtId="164" fontId="25" fillId="0" borderId="8" xfId="3" applyNumberFormat="1" applyFont="1" applyBorder="1" applyAlignment="1">
      <alignment horizontal="center" vertical="center" shrinkToFit="1" readingOrder="2"/>
    </xf>
    <xf numFmtId="0" fontId="24" fillId="2" borderId="0" xfId="3" applyFont="1" applyFill="1"/>
    <xf numFmtId="0" fontId="33" fillId="2" borderId="0" xfId="3" applyFont="1" applyFill="1" applyAlignment="1">
      <alignment horizontal="center" vertical="center"/>
    </xf>
    <xf numFmtId="0" fontId="2" fillId="2" borderId="0" xfId="3" applyFill="1"/>
    <xf numFmtId="0" fontId="34" fillId="0" borderId="0" xfId="3" applyFont="1"/>
    <xf numFmtId="0" fontId="34" fillId="0" borderId="0" xfId="3" applyFont="1" applyAlignment="1">
      <alignment horizontal="center" vertical="center"/>
    </xf>
    <xf numFmtId="49" fontId="17" fillId="0" borderId="0" xfId="3" applyNumberFormat="1" applyFont="1" applyAlignment="1">
      <alignment horizontal="center" vertical="center"/>
    </xf>
    <xf numFmtId="0" fontId="17" fillId="0" borderId="0" xfId="3" applyFont="1" applyAlignment="1">
      <alignment horizontal="center" vertical="center"/>
    </xf>
    <xf numFmtId="168" fontId="29" fillId="0" borderId="0" xfId="10" applyNumberFormat="1" applyFont="1" applyFill="1" applyBorder="1" applyAlignment="1">
      <alignment horizontal="right" vertical="center"/>
    </xf>
    <xf numFmtId="164" fontId="34" fillId="0" borderId="0" xfId="3" applyNumberFormat="1" applyFont="1" applyAlignment="1">
      <alignment horizontal="center" vertical="center" shrinkToFit="1" readingOrder="2"/>
    </xf>
    <xf numFmtId="166" fontId="34" fillId="0" borderId="0" xfId="4" applyNumberFormat="1" applyFont="1" applyFill="1" applyBorder="1" applyAlignment="1">
      <alignment horizontal="right" vertical="center"/>
    </xf>
    <xf numFmtId="164" fontId="34" fillId="0" borderId="0" xfId="3" applyNumberFormat="1" applyFont="1" applyAlignment="1">
      <alignment horizontal="right" vertical="center" readingOrder="2"/>
    </xf>
    <xf numFmtId="0" fontId="34" fillId="0" borderId="0" xfId="3" applyFont="1" applyAlignment="1">
      <alignment horizontal="right" vertical="center"/>
    </xf>
    <xf numFmtId="166" fontId="34" fillId="0" borderId="0" xfId="4" applyNumberFormat="1" applyFont="1" applyFill="1" applyBorder="1" applyAlignment="1">
      <alignment horizontal="center" vertical="center"/>
    </xf>
    <xf numFmtId="0" fontId="17" fillId="0" borderId="0" xfId="3" applyFont="1"/>
    <xf numFmtId="0" fontId="34" fillId="0" borderId="0" xfId="3" applyFont="1" applyAlignment="1">
      <alignment horizontal="center"/>
    </xf>
    <xf numFmtId="164" fontId="34" fillId="0" borderId="0" xfId="3" applyNumberFormat="1" applyFont="1" applyAlignment="1">
      <alignment horizontal="right" vertical="center" shrinkToFit="1" readingOrder="2"/>
    </xf>
    <xf numFmtId="0" fontId="34" fillId="0" borderId="0" xfId="3" applyFont="1" applyAlignment="1">
      <alignment vertical="center"/>
    </xf>
    <xf numFmtId="164" fontId="4" fillId="2" borderId="0" xfId="3" applyNumberFormat="1" applyFont="1" applyFill="1"/>
    <xf numFmtId="166" fontId="4" fillId="2" borderId="0" xfId="4" applyNumberFormat="1" applyFont="1" applyFill="1"/>
    <xf numFmtId="49" fontId="34" fillId="0" borderId="0" xfId="3" applyNumberFormat="1" applyFont="1" applyAlignment="1">
      <alignment horizontal="center"/>
    </xf>
    <xf numFmtId="0" fontId="17" fillId="0" borderId="0" xfId="3" applyFont="1" applyAlignment="1">
      <alignment vertical="center"/>
    </xf>
    <xf numFmtId="164" fontId="17" fillId="0" borderId="0" xfId="3" applyNumberFormat="1" applyFont="1" applyAlignment="1">
      <alignment horizontal="center" vertical="center"/>
    </xf>
    <xf numFmtId="164" fontId="35" fillId="2" borderId="0" xfId="3" applyNumberFormat="1" applyFont="1" applyFill="1" applyAlignment="1">
      <alignment horizontal="right" vertical="center" shrinkToFit="1" readingOrder="2"/>
    </xf>
    <xf numFmtId="168" fontId="36" fillId="2" borderId="0" xfId="10" applyNumberFormat="1" applyFont="1" applyFill="1" applyAlignment="1">
      <alignment horizontal="right" vertical="center"/>
    </xf>
    <xf numFmtId="49" fontId="34" fillId="0" borderId="0" xfId="3" applyNumberFormat="1" applyFont="1"/>
    <xf numFmtId="1" fontId="17" fillId="0" borderId="0" xfId="3" applyNumberFormat="1" applyFont="1" applyAlignment="1">
      <alignment horizontal="center" vertical="center"/>
    </xf>
    <xf numFmtId="49" fontId="34" fillId="0" borderId="0" xfId="3" applyNumberFormat="1" applyFont="1" applyAlignment="1">
      <alignment horizontal="right" vertical="center" shrinkToFit="1" readingOrder="2"/>
    </xf>
    <xf numFmtId="164" fontId="17" fillId="0" borderId="0" xfId="3" applyNumberFormat="1" applyFont="1" applyAlignment="1">
      <alignment horizontal="right" vertical="center" shrinkToFit="1" readingOrder="2"/>
    </xf>
    <xf numFmtId="164" fontId="24" fillId="0" borderId="0" xfId="3" applyNumberFormat="1" applyFont="1" applyAlignment="1">
      <alignment horizontal="center" vertical="center"/>
    </xf>
    <xf numFmtId="164" fontId="26" fillId="0" borderId="0" xfId="3" applyNumberFormat="1" applyFont="1" applyAlignment="1">
      <alignment horizontal="center" vertical="center"/>
    </xf>
    <xf numFmtId="0" fontId="0" fillId="0" borderId="0" xfId="0" applyAlignment="1">
      <alignment horizontal="center" shrinkToFit="1"/>
    </xf>
    <xf numFmtId="0" fontId="39" fillId="0" borderId="0" xfId="0" applyFont="1" applyAlignment="1">
      <alignment horizontal="left" vertical="center" wrapText="1"/>
    </xf>
    <xf numFmtId="0" fontId="40" fillId="0" borderId="0" xfId="0" applyFont="1" applyAlignment="1">
      <alignment horizontal="left" vertical="center" wrapText="1"/>
    </xf>
    <xf numFmtId="0" fontId="41" fillId="0" borderId="0" xfId="0" applyFont="1" applyAlignment="1">
      <alignment shrinkToFit="1"/>
    </xf>
    <xf numFmtId="169" fontId="41" fillId="0" borderId="0" xfId="1" applyNumberFormat="1" applyFont="1" applyAlignment="1">
      <alignment horizontal="center" vertical="center"/>
    </xf>
    <xf numFmtId="169" fontId="41" fillId="0" borderId="0" xfId="1" applyNumberFormat="1" applyFont="1" applyAlignment="1">
      <alignment horizontal="center"/>
    </xf>
    <xf numFmtId="0" fontId="13" fillId="4" borderId="9" xfId="3" applyFont="1" applyFill="1" applyBorder="1" applyAlignment="1">
      <alignment horizontal="center" vertical="center"/>
    </xf>
    <xf numFmtId="164" fontId="4" fillId="0" borderId="9" xfId="3" applyNumberFormat="1" applyFont="1" applyBorder="1" applyAlignment="1">
      <alignment vertical="center" shrinkToFit="1" readingOrder="2"/>
    </xf>
    <xf numFmtId="0" fontId="4" fillId="0" borderId="9" xfId="3" applyFont="1" applyBorder="1" applyAlignment="1">
      <alignment vertical="center"/>
    </xf>
    <xf numFmtId="164" fontId="4" fillId="0" borderId="9" xfId="3" applyNumberFormat="1" applyFont="1" applyBorder="1" applyAlignment="1">
      <alignment horizontal="center" vertical="center" shrinkToFit="1" readingOrder="2"/>
    </xf>
    <xf numFmtId="0" fontId="42" fillId="0" borderId="0" xfId="0" applyFont="1"/>
    <xf numFmtId="164" fontId="0" fillId="0" borderId="0" xfId="0" applyNumberFormat="1"/>
    <xf numFmtId="169" fontId="0" fillId="0" borderId="0" xfId="1" applyNumberFormat="1" applyFont="1"/>
    <xf numFmtId="169" fontId="0" fillId="0" borderId="0" xfId="0" applyNumberFormat="1"/>
    <xf numFmtId="164" fontId="4" fillId="4" borderId="9" xfId="3" applyNumberFormat="1" applyFont="1" applyFill="1" applyBorder="1" applyAlignment="1">
      <alignment horizontal="center" vertical="center" shrinkToFit="1" readingOrder="2"/>
    </xf>
    <xf numFmtId="0" fontId="0" fillId="0" borderId="0" xfId="0" applyAlignment="1">
      <alignment shrinkToFit="1"/>
    </xf>
    <xf numFmtId="169" fontId="0" fillId="0" borderId="0" xfId="1" applyNumberFormat="1" applyFont="1" applyAlignment="1">
      <alignment horizontal="center" vertical="center"/>
    </xf>
    <xf numFmtId="169" fontId="0" fillId="0" borderId="0" xfId="1" applyNumberFormat="1" applyFont="1" applyAlignment="1">
      <alignment horizontal="center"/>
    </xf>
    <xf numFmtId="0" fontId="46" fillId="0" borderId="0" xfId="0" applyFont="1"/>
    <xf numFmtId="0" fontId="38" fillId="6" borderId="12" xfId="0" applyFont="1" applyFill="1" applyBorder="1" applyAlignment="1">
      <alignment horizontal="center" vertical="center"/>
    </xf>
    <xf numFmtId="0" fontId="38" fillId="6" borderId="13" xfId="0" applyFont="1" applyFill="1" applyBorder="1" applyAlignment="1">
      <alignment horizontal="center" vertical="center"/>
    </xf>
    <xf numFmtId="0" fontId="37" fillId="6" borderId="12" xfId="0" applyFont="1" applyFill="1" applyBorder="1" applyAlignment="1">
      <alignment horizontal="center" vertical="center"/>
    </xf>
    <xf numFmtId="0" fontId="47" fillId="0" borderId="13" xfId="0" applyFont="1" applyBorder="1" applyAlignment="1">
      <alignment horizontal="center" vertical="center"/>
    </xf>
    <xf numFmtId="0" fontId="37" fillId="6" borderId="14" xfId="0" applyFont="1" applyFill="1" applyBorder="1" applyAlignment="1">
      <alignment horizontal="center" vertical="center"/>
    </xf>
    <xf numFmtId="0" fontId="47" fillId="0" borderId="15" xfId="0" applyFont="1" applyBorder="1" applyAlignment="1">
      <alignment horizontal="center" vertical="center"/>
    </xf>
    <xf numFmtId="0" fontId="5" fillId="6" borderId="0" xfId="3" applyFont="1" applyFill="1" applyAlignment="1">
      <alignment horizontal="center" vertical="center" readingOrder="2"/>
    </xf>
    <xf numFmtId="0" fontId="4" fillId="6" borderId="0" xfId="3" applyFont="1" applyFill="1" applyAlignment="1">
      <alignment horizontal="center" vertical="center" readingOrder="2"/>
    </xf>
    <xf numFmtId="0" fontId="6" fillId="6" borderId="0" xfId="3" applyFont="1" applyFill="1" applyAlignment="1">
      <alignment horizontal="center" vertical="center" readingOrder="2"/>
    </xf>
    <xf numFmtId="0" fontId="6" fillId="6" borderId="0" xfId="3" applyFont="1" applyFill="1" applyAlignment="1">
      <alignment vertical="center" readingOrder="2"/>
    </xf>
    <xf numFmtId="0" fontId="4" fillId="6" borderId="0" xfId="3" applyFont="1" applyFill="1" applyAlignment="1">
      <alignment horizontal="center" vertical="center"/>
    </xf>
    <xf numFmtId="0" fontId="6" fillId="0" borderId="0" xfId="3" applyFont="1"/>
    <xf numFmtId="49" fontId="6" fillId="0" borderId="0" xfId="3" applyNumberFormat="1" applyFont="1" applyAlignment="1">
      <alignment horizontal="center" vertical="center"/>
    </xf>
    <xf numFmtId="0" fontId="9" fillId="0" borderId="0" xfId="3" applyFont="1" applyAlignment="1">
      <alignment horizontal="right" readingOrder="2"/>
    </xf>
    <xf numFmtId="0" fontId="6" fillId="0" borderId="0" xfId="3" applyFont="1" applyAlignment="1">
      <alignment horizontal="center"/>
    </xf>
    <xf numFmtId="0" fontId="9" fillId="0" borderId="0" xfId="3" applyFont="1" applyAlignment="1">
      <alignment horizontal="right"/>
    </xf>
    <xf numFmtId="0" fontId="9" fillId="0" borderId="0" xfId="3" applyFont="1" applyAlignment="1">
      <alignment horizontal="center"/>
    </xf>
    <xf numFmtId="164" fontId="4" fillId="0" borderId="0" xfId="3" applyNumberFormat="1" applyFont="1" applyAlignment="1">
      <alignment horizontal="right" vertical="center" readingOrder="2"/>
    </xf>
    <xf numFmtId="0" fontId="4" fillId="6" borderId="1" xfId="3" applyFont="1" applyFill="1" applyBorder="1" applyAlignment="1">
      <alignment horizontal="center" vertical="center" readingOrder="2"/>
    </xf>
    <xf numFmtId="164" fontId="4" fillId="6" borderId="0" xfId="3" applyNumberFormat="1" applyFont="1" applyFill="1" applyAlignment="1">
      <alignment horizontal="center" vertical="center" shrinkToFit="1" readingOrder="2"/>
    </xf>
    <xf numFmtId="0" fontId="4" fillId="6" borderId="0" xfId="3" applyFont="1" applyFill="1" applyAlignment="1">
      <alignment vertical="center" readingOrder="2"/>
    </xf>
    <xf numFmtId="0" fontId="4" fillId="6" borderId="0" xfId="3" applyFont="1" applyFill="1" applyAlignment="1">
      <alignment horizontal="center" vertical="center" textRotation="90" readingOrder="2"/>
    </xf>
    <xf numFmtId="0" fontId="4" fillId="6" borderId="2" xfId="3" applyFont="1" applyFill="1" applyBorder="1" applyAlignment="1">
      <alignment horizontal="center" vertical="center" readingOrder="2"/>
    </xf>
    <xf numFmtId="164" fontId="30" fillId="4" borderId="0" xfId="3" applyNumberFormat="1" applyFont="1" applyFill="1" applyAlignment="1">
      <alignment horizontal="center" vertical="center" shrinkToFit="1" readingOrder="2"/>
    </xf>
    <xf numFmtId="164" fontId="24" fillId="4" borderId="0" xfId="3" applyNumberFormat="1" applyFont="1" applyFill="1" applyAlignment="1">
      <alignment horizontal="center" vertical="center" shrinkToFit="1" readingOrder="2"/>
    </xf>
    <xf numFmtId="164" fontId="4" fillId="4" borderId="0" xfId="3" applyNumberFormat="1" applyFont="1" applyFill="1" applyAlignment="1">
      <alignment horizontal="right" vertical="center" shrinkToFit="1" readingOrder="2"/>
    </xf>
    <xf numFmtId="0" fontId="37" fillId="6" borderId="16" xfId="0" applyFont="1" applyFill="1" applyBorder="1" applyAlignment="1">
      <alignment horizontal="center" vertical="center"/>
    </xf>
    <xf numFmtId="0" fontId="47" fillId="0" borderId="17" xfId="0" applyFont="1" applyBorder="1" applyAlignment="1">
      <alignment horizontal="center" vertical="center"/>
    </xf>
    <xf numFmtId="164" fontId="6" fillId="4" borderId="0" xfId="3" applyNumberFormat="1" applyFont="1" applyFill="1" applyAlignment="1">
      <alignment horizontal="right" vertical="center" shrinkToFit="1" readingOrder="2"/>
    </xf>
    <xf numFmtId="166" fontId="13" fillId="4" borderId="0" xfId="3" applyNumberFormat="1" applyFont="1" applyFill="1" applyAlignment="1">
      <alignment vertical="center"/>
    </xf>
    <xf numFmtId="166" fontId="13" fillId="4" borderId="7" xfId="3" applyNumberFormat="1" applyFont="1" applyFill="1" applyBorder="1" applyAlignment="1">
      <alignment vertical="center"/>
    </xf>
    <xf numFmtId="166" fontId="13" fillId="4" borderId="8" xfId="3" applyNumberFormat="1" applyFont="1" applyFill="1" applyBorder="1" applyAlignment="1">
      <alignment vertical="center"/>
    </xf>
    <xf numFmtId="164" fontId="14" fillId="4" borderId="7" xfId="3" applyNumberFormat="1" applyFont="1" applyFill="1" applyBorder="1" applyAlignment="1">
      <alignment vertical="center" shrinkToFit="1" readingOrder="2"/>
    </xf>
    <xf numFmtId="164" fontId="6" fillId="4" borderId="3" xfId="3" applyNumberFormat="1" applyFont="1" applyFill="1" applyBorder="1" applyAlignment="1">
      <alignment horizontal="right" vertical="center" shrinkToFit="1" readingOrder="2"/>
    </xf>
    <xf numFmtId="164" fontId="9" fillId="4" borderId="5" xfId="3" applyNumberFormat="1" applyFont="1" applyFill="1" applyBorder="1" applyAlignment="1">
      <alignment horizontal="right" vertical="center" shrinkToFit="1" readingOrder="2"/>
    </xf>
    <xf numFmtId="164" fontId="9" fillId="4" borderId="6" xfId="3" applyNumberFormat="1" applyFont="1" applyFill="1" applyBorder="1" applyAlignment="1">
      <alignment horizontal="right" vertical="center" shrinkToFit="1" readingOrder="2"/>
    </xf>
    <xf numFmtId="164" fontId="14" fillId="4" borderId="0" xfId="3" applyNumberFormat="1" applyFont="1" applyFill="1" applyAlignment="1">
      <alignment vertical="center" wrapText="1" shrinkToFit="1" readingOrder="2"/>
    </xf>
    <xf numFmtId="164" fontId="8" fillId="4" borderId="8" xfId="3" applyNumberFormat="1" applyFont="1" applyFill="1" applyBorder="1" applyAlignment="1">
      <alignment vertical="center" shrinkToFit="1" readingOrder="2"/>
    </xf>
    <xf numFmtId="164" fontId="4" fillId="4" borderId="7" xfId="3" applyNumberFormat="1" applyFont="1" applyFill="1" applyBorder="1" applyAlignment="1">
      <alignment horizontal="right" vertical="center" shrinkToFit="1" readingOrder="2"/>
    </xf>
    <xf numFmtId="164" fontId="30" fillId="4" borderId="0" xfId="3" applyNumberFormat="1" applyFont="1" applyFill="1" applyAlignment="1">
      <alignment horizontal="right" vertical="center" shrinkToFit="1" readingOrder="2"/>
    </xf>
    <xf numFmtId="164" fontId="24" fillId="4" borderId="8" xfId="3" applyNumberFormat="1" applyFont="1" applyFill="1" applyBorder="1" applyAlignment="1">
      <alignment horizontal="center" vertical="center" shrinkToFit="1" readingOrder="2"/>
    </xf>
    <xf numFmtId="0" fontId="48" fillId="7" borderId="10" xfId="0" applyFont="1" applyFill="1" applyBorder="1" applyAlignment="1">
      <alignment horizontal="center" vertical="center"/>
    </xf>
    <xf numFmtId="0" fontId="48" fillId="7" borderId="11" xfId="0" applyFont="1" applyFill="1" applyBorder="1" applyAlignment="1">
      <alignment horizontal="center" vertical="center"/>
    </xf>
    <xf numFmtId="0" fontId="13" fillId="0" borderId="0" xfId="3" applyFont="1" applyAlignment="1">
      <alignment horizontal="center" vertical="center" readingOrder="2"/>
    </xf>
    <xf numFmtId="0" fontId="3" fillId="8" borderId="0" xfId="3" applyFont="1" applyFill="1" applyAlignment="1">
      <alignment horizontal="center" readingOrder="2"/>
    </xf>
    <xf numFmtId="0" fontId="3" fillId="8" borderId="0" xfId="3" applyFont="1" applyFill="1" applyAlignment="1">
      <alignment horizontal="center" vertical="center" readingOrder="2"/>
    </xf>
    <xf numFmtId="0" fontId="4" fillId="6" borderId="1" xfId="3" applyFont="1" applyFill="1" applyBorder="1" applyAlignment="1">
      <alignment horizontal="center" vertical="center" readingOrder="2"/>
    </xf>
    <xf numFmtId="0" fontId="4" fillId="0" borderId="0" xfId="3" applyFont="1" applyAlignment="1">
      <alignment horizontal="center" vertical="center" readingOrder="2"/>
    </xf>
    <xf numFmtId="0" fontId="17" fillId="0" borderId="0" xfId="3" applyFont="1" applyAlignment="1">
      <alignment horizontal="center" vertical="center"/>
    </xf>
    <xf numFmtId="164" fontId="13" fillId="0" borderId="0" xfId="5" applyNumberFormat="1" applyFont="1" applyFill="1" applyBorder="1" applyAlignment="1" applyProtection="1">
      <alignment horizontal="center" vertical="center" shrinkToFit="1" readingOrder="2"/>
    </xf>
    <xf numFmtId="0" fontId="13" fillId="0" borderId="1" xfId="3" applyFont="1" applyBorder="1" applyAlignment="1">
      <alignment horizontal="center" vertical="center"/>
    </xf>
    <xf numFmtId="0" fontId="13" fillId="0" borderId="0" xfId="3" applyFont="1" applyAlignment="1">
      <alignment horizontal="center" vertical="center" shrinkToFit="1"/>
    </xf>
    <xf numFmtId="0" fontId="13" fillId="0" borderId="0" xfId="3" applyFont="1" applyAlignment="1">
      <alignment horizontal="center" vertical="center"/>
    </xf>
    <xf numFmtId="0" fontId="5" fillId="6" borderId="0" xfId="3" applyFont="1" applyFill="1" applyAlignment="1">
      <alignment horizontal="center" vertical="center"/>
    </xf>
    <xf numFmtId="0" fontId="8" fillId="0" borderId="0" xfId="3" applyFont="1" applyAlignment="1">
      <alignment horizontal="right" vertical="center" readingOrder="2"/>
    </xf>
    <xf numFmtId="0" fontId="13" fillId="0" borderId="0" xfId="3" applyFont="1" applyAlignment="1">
      <alignment horizontal="right" vertical="center" readingOrder="2"/>
    </xf>
    <xf numFmtId="164" fontId="4" fillId="0" borderId="0" xfId="3" applyNumberFormat="1" applyFont="1" applyAlignment="1">
      <alignment horizontal="center" vertical="center" shrinkToFit="1" readingOrder="2"/>
    </xf>
    <xf numFmtId="0" fontId="4" fillId="0" borderId="0" xfId="3" applyFont="1" applyAlignment="1">
      <alignment horizontal="center" vertical="center"/>
    </xf>
    <xf numFmtId="1" fontId="13" fillId="0" borderId="7" xfId="3" applyNumberFormat="1" applyFont="1" applyBorder="1" applyAlignment="1">
      <alignment horizontal="center" vertical="center"/>
    </xf>
    <xf numFmtId="0" fontId="13" fillId="0" borderId="7" xfId="3" applyFont="1" applyBorder="1" applyAlignment="1">
      <alignment horizontal="center" vertical="center"/>
    </xf>
    <xf numFmtId="0" fontId="49" fillId="8" borderId="0" xfId="3" applyFont="1" applyFill="1" applyAlignment="1">
      <alignment horizontal="center" vertical="center"/>
    </xf>
    <xf numFmtId="0" fontId="24" fillId="0" borderId="0" xfId="3" applyFont="1" applyAlignment="1">
      <alignment horizontal="right"/>
    </xf>
    <xf numFmtId="0" fontId="24" fillId="0" borderId="0" xfId="3" applyFont="1" applyAlignment="1">
      <alignment horizontal="center" readingOrder="2"/>
    </xf>
    <xf numFmtId="0" fontId="24" fillId="0" borderId="0" xfId="3" applyFont="1" applyAlignment="1">
      <alignment horizontal="center" vertical="center"/>
    </xf>
    <xf numFmtId="168" fontId="31" fillId="5" borderId="0" xfId="10" applyNumberFormat="1" applyFont="1" applyFill="1" applyBorder="1" applyAlignment="1">
      <alignment horizontal="center" vertical="center"/>
    </xf>
    <xf numFmtId="168" fontId="31" fillId="0" borderId="0" xfId="10" applyNumberFormat="1" applyFont="1" applyFill="1" applyBorder="1" applyAlignment="1">
      <alignment horizontal="center" vertical="center"/>
    </xf>
    <xf numFmtId="0" fontId="5" fillId="0" borderId="0" xfId="3" applyFont="1" applyAlignment="1">
      <alignment horizontal="center" vertical="center"/>
    </xf>
    <xf numFmtId="0" fontId="34" fillId="0" borderId="0" xfId="3" applyFont="1" applyAlignment="1">
      <alignment horizontal="right" vertical="center" wrapText="1" readingOrder="2"/>
    </xf>
    <xf numFmtId="0" fontId="9" fillId="0" borderId="0" xfId="3" applyFont="1" applyAlignment="1">
      <alignment horizontal="center" vertical="center"/>
    </xf>
    <xf numFmtId="168" fontId="20" fillId="0" borderId="0" xfId="10" applyNumberFormat="1" applyFont="1" applyFill="1" applyBorder="1" applyAlignment="1">
      <alignment horizontal="center" vertical="center"/>
    </xf>
    <xf numFmtId="0" fontId="4" fillId="0" borderId="0" xfId="3" applyFont="1" applyAlignment="1">
      <alignment horizontal="center"/>
    </xf>
    <xf numFmtId="0" fontId="15" fillId="4" borderId="0" xfId="3" applyFont="1" applyFill="1" applyAlignment="1">
      <alignment horizontal="center"/>
    </xf>
    <xf numFmtId="0" fontId="37" fillId="0" borderId="0" xfId="0" applyFont="1" applyAlignment="1">
      <alignment horizontal="center" vertical="center" shrinkToFit="1"/>
    </xf>
    <xf numFmtId="0" fontId="0" fillId="0" borderId="0" xfId="0" applyAlignment="1">
      <alignment horizontal="center"/>
    </xf>
    <xf numFmtId="0" fontId="44" fillId="0" borderId="0" xfId="0" applyFont="1" applyAlignment="1">
      <alignment horizontal="center" shrinkToFit="1"/>
    </xf>
    <xf numFmtId="0" fontId="45" fillId="0" borderId="0" xfId="0" applyFont="1" applyAlignment="1">
      <alignment horizontal="center" shrinkToFit="1"/>
    </xf>
    <xf numFmtId="0" fontId="0" fillId="0" borderId="0" xfId="0" applyAlignment="1">
      <alignment horizontal="center" shrinkToFit="1"/>
    </xf>
    <xf numFmtId="0" fontId="43" fillId="4" borderId="9" xfId="0" applyFont="1" applyFill="1" applyBorder="1" applyAlignment="1">
      <alignment vertical="center" shrinkToFit="1"/>
    </xf>
    <xf numFmtId="0" fontId="37" fillId="0" borderId="0" xfId="0" applyFont="1" applyAlignment="1">
      <alignment horizontal="center" vertical="center" shrinkToFit="1" readingOrder="2"/>
    </xf>
    <xf numFmtId="0" fontId="3" fillId="9" borderId="0" xfId="3" applyFont="1" applyFill="1" applyAlignment="1">
      <alignment horizontal="center"/>
    </xf>
    <xf numFmtId="164" fontId="4" fillId="0" borderId="0" xfId="3" applyNumberFormat="1" applyFont="1" applyFill="1" applyAlignment="1">
      <alignment horizontal="right" vertical="center" readingOrder="2"/>
    </xf>
    <xf numFmtId="0" fontId="25" fillId="10" borderId="0" xfId="3" applyFont="1" applyFill="1" applyAlignment="1">
      <alignment horizontal="right" vertical="center" readingOrder="2"/>
    </xf>
    <xf numFmtId="164" fontId="4" fillId="0" borderId="9" xfId="3" applyNumberFormat="1" applyFont="1" applyFill="1" applyBorder="1" applyAlignment="1">
      <alignment horizontal="center" vertical="center" shrinkToFit="1" readingOrder="2"/>
    </xf>
  </cellXfs>
  <cellStyles count="11">
    <cellStyle name="Comma" xfId="1" builtinId="3"/>
    <cellStyle name="Comma 2" xfId="4" xr:uid="{FD8D4965-D7FF-479C-869F-A414D1321B50}"/>
    <cellStyle name="Comma 30" xfId="6" xr:uid="{6622525D-9560-45ED-9FE9-66650D191B14}"/>
    <cellStyle name="Comma 34" xfId="9" xr:uid="{650B77E9-B231-41A4-B91A-75438D231868}"/>
    <cellStyle name="Comma 44" xfId="10" xr:uid="{AB649970-96A2-4683-9300-873D86168F2E}"/>
    <cellStyle name="Hyperlink" xfId="5" builtinId="8"/>
    <cellStyle name="Normal" xfId="0" builtinId="0"/>
    <cellStyle name="Normal 2" xfId="3" xr:uid="{43E9A25B-E8B1-4F9C-A5DA-05F28410177A}"/>
    <cellStyle name="Normal 33" xfId="8" xr:uid="{8F0A2198-E590-47B9-B5EF-3E0AF2B9A92F}"/>
    <cellStyle name="Percent" xfId="2" builtinId="5"/>
    <cellStyle name="Percent 2" xfId="7" xr:uid="{E47F5F79-4FDF-42AA-8D71-D01B75F996EB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30E1598-BA79-47AE-B02C-777B610420AD}">
  <dimension ref="A1:B12"/>
  <sheetViews>
    <sheetView rightToLeft="1" tabSelected="1" workbookViewId="0">
      <selection activeCell="B6" sqref="B6"/>
    </sheetView>
  </sheetViews>
  <sheetFormatPr defaultColWidth="101.796875" defaultRowHeight="21.4"/>
  <cols>
    <col min="1" max="1" width="10.265625" style="176" customWidth="1"/>
    <col min="2" max="2" width="89" style="176" customWidth="1"/>
    <col min="3" max="16384" width="101.796875" style="176"/>
  </cols>
  <sheetData>
    <row r="1" spans="1:2" ht="46.15" customHeight="1" thickTop="1">
      <c r="A1" s="218" t="s">
        <v>142</v>
      </c>
      <c r="B1" s="219"/>
    </row>
    <row r="2" spans="1:2" ht="27">
      <c r="A2" s="177" t="s">
        <v>138</v>
      </c>
      <c r="B2" s="178" t="s">
        <v>139</v>
      </c>
    </row>
    <row r="3" spans="1:2" ht="35.75" customHeight="1">
      <c r="A3" s="179">
        <v>1</v>
      </c>
      <c r="B3" s="180" t="s">
        <v>157</v>
      </c>
    </row>
    <row r="4" spans="1:2" ht="35.75" customHeight="1">
      <c r="A4" s="179">
        <v>2</v>
      </c>
      <c r="B4" s="180" t="s">
        <v>140</v>
      </c>
    </row>
    <row r="5" spans="1:2" ht="35.75" customHeight="1">
      <c r="A5" s="179">
        <v>3</v>
      </c>
      <c r="B5" s="180" t="s">
        <v>134</v>
      </c>
    </row>
    <row r="6" spans="1:2" ht="35.75" customHeight="1">
      <c r="A6" s="179">
        <v>4</v>
      </c>
      <c r="B6" s="180" t="s">
        <v>135</v>
      </c>
    </row>
    <row r="7" spans="1:2" ht="35.75" customHeight="1">
      <c r="A7" s="179">
        <v>5</v>
      </c>
      <c r="B7" s="180" t="s">
        <v>136</v>
      </c>
    </row>
    <row r="8" spans="1:2" ht="35.75" customHeight="1">
      <c r="A8" s="179">
        <v>6</v>
      </c>
      <c r="B8" s="180" t="s">
        <v>150</v>
      </c>
    </row>
    <row r="9" spans="1:2" ht="35.75" customHeight="1">
      <c r="A9" s="179">
        <v>7</v>
      </c>
      <c r="B9" s="180" t="s">
        <v>151</v>
      </c>
    </row>
    <row r="10" spans="1:2" ht="35.75" customHeight="1">
      <c r="A10" s="203">
        <v>9</v>
      </c>
      <c r="B10" s="204" t="s">
        <v>154</v>
      </c>
    </row>
    <row r="11" spans="1:2" ht="35.75" customHeight="1" thickBot="1">
      <c r="A11" s="181">
        <v>10</v>
      </c>
      <c r="B11" s="182" t="s">
        <v>137</v>
      </c>
    </row>
    <row r="12" spans="1:2" ht="21.75" thickTop="1"/>
  </sheetData>
  <mergeCells count="1">
    <mergeCell ref="A1:B1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E231D89-01FE-4A18-92E6-7F0F03849731}">
  <sheetPr>
    <tabColor theme="3" tint="0.39997558519241921"/>
  </sheetPr>
  <dimension ref="A1:R33"/>
  <sheetViews>
    <sheetView rightToLeft="1" topLeftCell="A10" workbookViewId="0">
      <selection activeCell="B30" sqref="B30:R30"/>
    </sheetView>
  </sheetViews>
  <sheetFormatPr defaultColWidth="8.86328125" defaultRowHeight="18.399999999999999"/>
  <cols>
    <col min="1" max="1" width="1.265625" style="1" customWidth="1"/>
    <col min="2" max="2" width="20.265625" style="1" customWidth="1"/>
    <col min="3" max="3" width="0.59765625" style="1" customWidth="1"/>
    <col min="4" max="4" width="4.73046875" style="1" customWidth="1"/>
    <col min="5" max="5" width="1.3984375" style="1" customWidth="1"/>
    <col min="6" max="6" width="14.3984375" style="1" customWidth="1"/>
    <col min="7" max="7" width="1.73046875" style="1" customWidth="1"/>
    <col min="8" max="8" width="12.265625" style="1" customWidth="1"/>
    <col min="9" max="9" width="1.1328125" style="1" customWidth="1"/>
    <col min="10" max="10" width="0.73046875" style="1" hidden="1" customWidth="1"/>
    <col min="11" max="11" width="13.86328125" style="1" customWidth="1"/>
    <col min="12" max="12" width="8.265625" style="1" customWidth="1"/>
    <col min="13" max="13" width="1.1328125" style="1" customWidth="1"/>
    <col min="14" max="14" width="4.73046875" style="1" customWidth="1"/>
    <col min="15" max="15" width="1.3984375" style="1" customWidth="1"/>
    <col min="16" max="16" width="12.59765625" style="1" customWidth="1"/>
    <col min="17" max="17" width="1.73046875" style="1" customWidth="1"/>
    <col min="18" max="18" width="13.73046875" style="1" customWidth="1"/>
    <col min="19" max="16384" width="8.86328125" style="1"/>
  </cols>
  <sheetData>
    <row r="1" spans="1:18" ht="29.65">
      <c r="A1" s="221" t="s">
        <v>143</v>
      </c>
      <c r="B1" s="221"/>
      <c r="C1" s="221"/>
      <c r="D1" s="221"/>
      <c r="E1" s="221"/>
      <c r="F1" s="221"/>
      <c r="G1" s="221"/>
      <c r="H1" s="221"/>
      <c r="I1" s="221"/>
      <c r="J1" s="221"/>
      <c r="K1" s="221"/>
      <c r="L1" s="221"/>
      <c r="M1" s="221"/>
      <c r="N1" s="221"/>
      <c r="O1" s="221"/>
      <c r="P1" s="221"/>
      <c r="Q1" s="221"/>
      <c r="R1" s="221"/>
    </row>
    <row r="2" spans="1:18" ht="29.65">
      <c r="A2" s="222" t="s">
        <v>0</v>
      </c>
      <c r="B2" s="222"/>
      <c r="C2" s="222"/>
      <c r="D2" s="222"/>
      <c r="E2" s="222"/>
      <c r="F2" s="222"/>
      <c r="G2" s="222"/>
      <c r="H2" s="222"/>
      <c r="I2" s="222"/>
      <c r="J2" s="222"/>
      <c r="K2" s="222"/>
      <c r="L2" s="222"/>
      <c r="M2" s="222"/>
      <c r="N2" s="222"/>
      <c r="O2" s="222"/>
      <c r="P2" s="222"/>
      <c r="Q2" s="222"/>
      <c r="R2" s="222"/>
    </row>
    <row r="3" spans="1:18" ht="29.65">
      <c r="A3" s="222" t="s">
        <v>144</v>
      </c>
      <c r="B3" s="222"/>
      <c r="C3" s="222"/>
      <c r="D3" s="222"/>
      <c r="E3" s="222"/>
      <c r="F3" s="222"/>
      <c r="G3" s="222"/>
      <c r="H3" s="222"/>
      <c r="I3" s="222"/>
      <c r="J3" s="222"/>
      <c r="K3" s="222"/>
      <c r="L3" s="222"/>
      <c r="M3" s="222"/>
      <c r="N3" s="222"/>
      <c r="O3" s="222"/>
      <c r="P3" s="222"/>
      <c r="Q3" s="222"/>
      <c r="R3" s="222"/>
    </row>
    <row r="4" spans="1:18" ht="22.5">
      <c r="A4" s="183"/>
      <c r="B4" s="183"/>
      <c r="C4" s="183"/>
      <c r="D4" s="183"/>
      <c r="E4" s="183"/>
      <c r="F4" s="183"/>
      <c r="G4" s="183"/>
      <c r="H4" s="184"/>
      <c r="I4" s="183"/>
      <c r="J4" s="183"/>
      <c r="K4" s="183"/>
      <c r="L4" s="183"/>
      <c r="M4" s="183"/>
      <c r="N4" s="183"/>
      <c r="O4" s="183"/>
      <c r="P4" s="183"/>
      <c r="Q4" s="183"/>
      <c r="R4" s="184"/>
    </row>
    <row r="5" spans="1:18" ht="18.75" thickBot="1">
      <c r="A5" s="185"/>
      <c r="B5" s="195" t="s">
        <v>1</v>
      </c>
      <c r="C5" s="184"/>
      <c r="D5" s="195" t="s">
        <v>2</v>
      </c>
      <c r="E5" s="184"/>
      <c r="F5" s="196" t="s">
        <v>141</v>
      </c>
      <c r="G5" s="196"/>
      <c r="H5" s="196" t="s">
        <v>3</v>
      </c>
      <c r="I5" s="196"/>
      <c r="J5" s="184"/>
      <c r="K5" s="223" t="s">
        <v>4</v>
      </c>
      <c r="L5" s="223"/>
      <c r="M5" s="184"/>
      <c r="N5" s="195" t="s">
        <v>2</v>
      </c>
      <c r="O5" s="184"/>
      <c r="P5" s="196" t="s">
        <v>141</v>
      </c>
      <c r="Q5" s="196"/>
      <c r="R5" s="196" t="s">
        <v>3</v>
      </c>
    </row>
    <row r="6" spans="1:18">
      <c r="A6" s="186"/>
      <c r="B6" s="184"/>
      <c r="C6" s="197"/>
      <c r="D6" s="198"/>
      <c r="E6" s="197"/>
      <c r="F6" s="199" t="s">
        <v>5</v>
      </c>
      <c r="G6" s="197"/>
      <c r="H6" s="199" t="s">
        <v>5</v>
      </c>
      <c r="I6" s="184"/>
      <c r="J6" s="197"/>
      <c r="K6" s="184"/>
      <c r="L6" s="197"/>
      <c r="M6" s="197"/>
      <c r="N6" s="198"/>
      <c r="O6" s="197"/>
      <c r="P6" s="199" t="s">
        <v>5</v>
      </c>
      <c r="Q6" s="197"/>
      <c r="R6" s="199" t="s">
        <v>5</v>
      </c>
    </row>
    <row r="7" spans="1:18" ht="22.5">
      <c r="A7" s="5"/>
      <c r="B7" s="6" t="s">
        <v>6</v>
      </c>
      <c r="C7" s="7"/>
      <c r="D7" s="8"/>
      <c r="E7" s="5"/>
      <c r="F7" s="9"/>
      <c r="G7" s="5"/>
      <c r="H7" s="9"/>
      <c r="I7" s="9"/>
      <c r="J7" s="5"/>
      <c r="K7" s="6" t="s">
        <v>7</v>
      </c>
      <c r="L7" s="5"/>
      <c r="M7" s="5"/>
      <c r="N7" s="3"/>
      <c r="O7" s="5"/>
      <c r="P7" s="7"/>
      <c r="Q7" s="5"/>
      <c r="R7" s="7"/>
    </row>
    <row r="8" spans="1:18">
      <c r="A8" s="5"/>
      <c r="B8" s="10" t="s">
        <v>8</v>
      </c>
      <c r="C8" s="5"/>
      <c r="D8" s="3">
        <v>4</v>
      </c>
      <c r="E8" s="5"/>
      <c r="F8" s="205">
        <v>830000</v>
      </c>
      <c r="G8" s="11"/>
      <c r="H8" s="11">
        <v>728300</v>
      </c>
      <c r="I8" s="11"/>
      <c r="J8" s="11"/>
      <c r="K8" s="5" t="s">
        <v>9</v>
      </c>
      <c r="L8" s="5"/>
      <c r="M8" s="5"/>
      <c r="N8" s="3">
        <v>12</v>
      </c>
      <c r="O8" s="5"/>
      <c r="P8" s="205">
        <v>1150000</v>
      </c>
      <c r="Q8" s="5"/>
      <c r="R8" s="11">
        <v>675000</v>
      </c>
    </row>
    <row r="9" spans="1:18">
      <c r="A9" s="5"/>
      <c r="B9" s="10" t="s">
        <v>10</v>
      </c>
      <c r="C9" s="5"/>
      <c r="D9" s="3">
        <v>5</v>
      </c>
      <c r="E9" s="5"/>
      <c r="F9" s="205">
        <v>9220000</v>
      </c>
      <c r="G9" s="11"/>
      <c r="H9" s="11">
        <v>2746477</v>
      </c>
      <c r="I9" s="11"/>
      <c r="J9" s="11"/>
      <c r="K9" s="5" t="s">
        <v>11</v>
      </c>
      <c r="L9" s="12"/>
      <c r="M9" s="12"/>
      <c r="N9" s="3">
        <v>13</v>
      </c>
      <c r="O9" s="12"/>
      <c r="P9" s="205">
        <v>2200</v>
      </c>
      <c r="Q9" s="12"/>
      <c r="R9" s="11">
        <v>1385</v>
      </c>
    </row>
    <row r="10" spans="1:18">
      <c r="A10" s="5"/>
      <c r="B10" s="10" t="s">
        <v>12</v>
      </c>
      <c r="C10" s="5"/>
      <c r="D10" s="3">
        <v>6</v>
      </c>
      <c r="E10" s="5"/>
      <c r="F10" s="205">
        <v>62530</v>
      </c>
      <c r="G10" s="11"/>
      <c r="H10" s="11">
        <v>53800</v>
      </c>
      <c r="I10" s="11"/>
      <c r="J10" s="11"/>
      <c r="K10" s="13" t="s">
        <v>13</v>
      </c>
      <c r="L10" s="12"/>
      <c r="M10" s="12"/>
      <c r="N10" s="3">
        <v>14</v>
      </c>
      <c r="O10" s="12"/>
      <c r="P10" s="205">
        <v>38500</v>
      </c>
      <c r="Q10" s="12"/>
      <c r="R10" s="11">
        <v>1700</v>
      </c>
    </row>
    <row r="11" spans="1:18">
      <c r="A11" s="5"/>
      <c r="B11" s="10" t="s">
        <v>14</v>
      </c>
      <c r="C11" s="5"/>
      <c r="D11" s="3">
        <v>7</v>
      </c>
      <c r="E11" s="5"/>
      <c r="F11" s="205">
        <v>383500</v>
      </c>
      <c r="G11" s="11"/>
      <c r="H11" s="11">
        <v>875000</v>
      </c>
      <c r="I11" s="11"/>
      <c r="J11" s="11"/>
      <c r="K11" s="13" t="s">
        <v>15</v>
      </c>
      <c r="L11" s="13"/>
      <c r="M11" s="13"/>
      <c r="N11" s="3">
        <v>15</v>
      </c>
      <c r="O11" s="12"/>
      <c r="P11" s="205">
        <v>7450</v>
      </c>
      <c r="Q11" s="12"/>
      <c r="R11" s="11">
        <v>380</v>
      </c>
    </row>
    <row r="12" spans="1:18">
      <c r="A12" s="5"/>
      <c r="B12" s="10" t="s">
        <v>16</v>
      </c>
      <c r="C12" s="5"/>
      <c r="D12" s="3">
        <v>8</v>
      </c>
      <c r="E12" s="5"/>
      <c r="F12" s="205">
        <v>154000</v>
      </c>
      <c r="G12" s="11"/>
      <c r="H12" s="11">
        <v>660000</v>
      </c>
      <c r="I12" s="11"/>
      <c r="J12" s="11"/>
      <c r="K12" s="13" t="s">
        <v>17</v>
      </c>
      <c r="L12" s="5"/>
      <c r="M12" s="5"/>
      <c r="N12" s="3">
        <v>16</v>
      </c>
      <c r="O12" s="5"/>
      <c r="P12" s="205">
        <v>4500</v>
      </c>
      <c r="Q12" s="5"/>
      <c r="R12" s="11">
        <v>2840</v>
      </c>
    </row>
    <row r="13" spans="1:18">
      <c r="A13" s="5"/>
      <c r="B13" s="14" t="s">
        <v>18</v>
      </c>
      <c r="C13" s="7"/>
      <c r="D13" s="3"/>
      <c r="E13" s="5"/>
      <c r="F13" s="210">
        <f>SUM(F8:F12)</f>
        <v>10650030</v>
      </c>
      <c r="G13" s="11"/>
      <c r="H13" s="15">
        <f>SUM(H8:H12)</f>
        <v>5063577</v>
      </c>
      <c r="I13" s="11"/>
      <c r="J13" s="5"/>
      <c r="K13" s="14" t="s">
        <v>19</v>
      </c>
      <c r="L13" s="5"/>
      <c r="M13" s="5"/>
      <c r="N13" s="4"/>
      <c r="O13" s="5"/>
      <c r="P13" s="210">
        <f>SUM(P8:P12)</f>
        <v>1202650</v>
      </c>
      <c r="Q13" s="11"/>
      <c r="R13" s="15">
        <f>SUM(R8:R12)</f>
        <v>681305</v>
      </c>
    </row>
    <row r="14" spans="1:18">
      <c r="A14" s="5"/>
      <c r="B14" s="13"/>
      <c r="C14" s="5"/>
      <c r="D14" s="3"/>
      <c r="E14" s="5"/>
      <c r="F14" s="5"/>
      <c r="G14" s="5"/>
      <c r="H14" s="5"/>
      <c r="I14" s="11"/>
      <c r="J14" s="11"/>
      <c r="K14" s="13"/>
      <c r="L14" s="5"/>
      <c r="M14" s="5"/>
      <c r="N14" s="3"/>
      <c r="O14" s="5"/>
      <c r="P14" s="5"/>
      <c r="Q14" s="5"/>
      <c r="R14" s="5"/>
    </row>
    <row r="15" spans="1:18" ht="22.5">
      <c r="A15" s="5"/>
      <c r="B15" s="6" t="s">
        <v>20</v>
      </c>
      <c r="C15" s="5"/>
      <c r="D15" s="4"/>
      <c r="E15" s="5"/>
      <c r="F15" s="16"/>
      <c r="G15" s="5"/>
      <c r="H15" s="5"/>
      <c r="I15" s="5"/>
      <c r="J15" s="5"/>
      <c r="K15" s="6" t="s">
        <v>21</v>
      </c>
      <c r="L15" s="5"/>
      <c r="M15" s="5"/>
      <c r="N15" s="4"/>
      <c r="O15" s="5"/>
      <c r="P15" s="7"/>
      <c r="Q15" s="5"/>
      <c r="R15" s="7"/>
    </row>
    <row r="16" spans="1:18">
      <c r="A16" s="5"/>
      <c r="B16" s="13" t="s">
        <v>22</v>
      </c>
      <c r="C16" s="5"/>
      <c r="D16" s="3">
        <v>9</v>
      </c>
      <c r="E16" s="5"/>
      <c r="F16" s="205">
        <v>2367000</v>
      </c>
      <c r="G16" s="5"/>
      <c r="H16" s="11">
        <v>1850000</v>
      </c>
      <c r="I16" s="11"/>
      <c r="J16" s="5"/>
      <c r="K16" s="17" t="s">
        <v>23</v>
      </c>
      <c r="L16" s="5"/>
      <c r="M16" s="5"/>
      <c r="N16" s="3">
        <v>17</v>
      </c>
      <c r="O16" s="5"/>
      <c r="P16" s="205">
        <v>3470</v>
      </c>
      <c r="Q16" s="5"/>
      <c r="R16" s="11">
        <v>2300</v>
      </c>
    </row>
    <row r="17" spans="1:18">
      <c r="A17" s="5"/>
      <c r="B17" s="13" t="s">
        <v>24</v>
      </c>
      <c r="C17" s="5"/>
      <c r="D17" s="3">
        <v>10</v>
      </c>
      <c r="E17" s="5"/>
      <c r="F17" s="205">
        <v>856000</v>
      </c>
      <c r="G17" s="5"/>
      <c r="H17" s="11">
        <v>740000</v>
      </c>
      <c r="I17" s="11"/>
      <c r="J17" s="5"/>
      <c r="K17" s="13"/>
      <c r="L17" s="5"/>
      <c r="M17" s="5"/>
      <c r="N17" s="3"/>
      <c r="O17" s="5"/>
      <c r="P17" s="11"/>
      <c r="Q17" s="5"/>
      <c r="R17" s="11"/>
    </row>
    <row r="18" spans="1:18">
      <c r="A18" s="5"/>
      <c r="B18" s="10" t="s">
        <v>25</v>
      </c>
      <c r="C18" s="5"/>
      <c r="D18" s="3">
        <v>11</v>
      </c>
      <c r="E18" s="5"/>
      <c r="F18" s="205">
        <v>12750000</v>
      </c>
      <c r="G18" s="18"/>
      <c r="H18" s="11">
        <v>9564153</v>
      </c>
      <c r="I18" s="5"/>
      <c r="J18" s="5"/>
      <c r="K18" s="13"/>
      <c r="L18" s="5"/>
      <c r="M18" s="5"/>
      <c r="N18" s="3"/>
      <c r="O18" s="5"/>
      <c r="P18" s="11"/>
      <c r="Q18" s="5"/>
      <c r="R18" s="11"/>
    </row>
    <row r="19" spans="1:18">
      <c r="A19" s="5"/>
      <c r="B19" s="14" t="s">
        <v>26</v>
      </c>
      <c r="C19" s="5"/>
      <c r="D19" s="3"/>
      <c r="E19" s="5"/>
      <c r="F19" s="210">
        <f>SUM(F16:F18)</f>
        <v>15973000</v>
      </c>
      <c r="G19" s="11"/>
      <c r="H19" s="15">
        <f>SUM(H16:H18)</f>
        <v>12154153</v>
      </c>
      <c r="I19" s="5"/>
      <c r="J19" s="5"/>
      <c r="K19" s="14" t="s">
        <v>27</v>
      </c>
      <c r="L19" s="5"/>
      <c r="M19" s="5"/>
      <c r="N19" s="3"/>
      <c r="O19" s="5"/>
      <c r="P19" s="210">
        <f>P16</f>
        <v>3470</v>
      </c>
      <c r="Q19" s="11"/>
      <c r="R19" s="15">
        <f>R16</f>
        <v>2300</v>
      </c>
    </row>
    <row r="20" spans="1:18">
      <c r="A20" s="5"/>
      <c r="B20" s="14"/>
      <c r="C20" s="5"/>
      <c r="D20" s="3"/>
      <c r="E20" s="5"/>
      <c r="F20" s="11"/>
      <c r="G20" s="11"/>
      <c r="H20" s="11"/>
      <c r="I20" s="11"/>
      <c r="J20" s="5"/>
      <c r="K20" s="14" t="s">
        <v>28</v>
      </c>
      <c r="L20" s="5"/>
      <c r="M20" s="5"/>
      <c r="N20" s="3"/>
      <c r="O20" s="5"/>
      <c r="P20" s="210">
        <f>P13+P19</f>
        <v>1206120</v>
      </c>
      <c r="Q20" s="11"/>
      <c r="R20" s="15">
        <f>R13+R19</f>
        <v>683605</v>
      </c>
    </row>
    <row r="21" spans="1:18">
      <c r="A21" s="5"/>
      <c r="B21" s="13"/>
      <c r="C21" s="5"/>
      <c r="D21" s="3"/>
      <c r="E21" s="5"/>
      <c r="F21" s="5"/>
      <c r="G21" s="5"/>
      <c r="H21" s="5"/>
      <c r="I21" s="11"/>
      <c r="J21" s="5"/>
      <c r="K21" s="13"/>
      <c r="L21" s="5"/>
      <c r="M21" s="5"/>
      <c r="N21" s="3"/>
      <c r="O21" s="5"/>
      <c r="P21" s="5"/>
      <c r="Q21" s="5"/>
      <c r="R21" s="19"/>
    </row>
    <row r="22" spans="1:18" ht="22.5">
      <c r="A22" s="5"/>
      <c r="B22" s="13"/>
      <c r="C22" s="5"/>
      <c r="D22" s="3"/>
      <c r="E22" s="5"/>
      <c r="F22" s="5"/>
      <c r="G22" s="5"/>
      <c r="H22" s="20"/>
      <c r="I22" s="5"/>
      <c r="J22" s="11"/>
      <c r="K22" s="6" t="s">
        <v>29</v>
      </c>
      <c r="L22" s="5"/>
      <c r="M22" s="5"/>
      <c r="N22" s="4"/>
      <c r="O22" s="5"/>
      <c r="P22" s="7"/>
      <c r="Q22" s="5"/>
      <c r="R22" s="7"/>
    </row>
    <row r="23" spans="1:18">
      <c r="A23" s="5"/>
      <c r="B23" s="13"/>
      <c r="C23" s="5"/>
      <c r="D23" s="3"/>
      <c r="E23" s="5"/>
      <c r="F23" s="18"/>
      <c r="G23" s="5"/>
      <c r="H23" s="21"/>
      <c r="I23" s="20"/>
      <c r="J23" s="11"/>
      <c r="K23" s="17" t="s">
        <v>30</v>
      </c>
      <c r="L23" s="5"/>
      <c r="M23" s="5"/>
      <c r="N23" s="3">
        <v>18</v>
      </c>
      <c r="O23" s="5"/>
      <c r="P23" s="205">
        <v>500000</v>
      </c>
      <c r="Q23" s="5"/>
      <c r="R23" s="11">
        <v>500000</v>
      </c>
    </row>
    <row r="24" spans="1:18">
      <c r="A24" s="5"/>
      <c r="B24" s="13"/>
      <c r="C24" s="5"/>
      <c r="D24" s="3"/>
      <c r="E24" s="5"/>
      <c r="F24" s="18"/>
      <c r="G24" s="5"/>
      <c r="H24" s="20"/>
      <c r="I24" s="20"/>
      <c r="J24" s="5"/>
      <c r="K24" s="13" t="s">
        <v>31</v>
      </c>
      <c r="L24" s="5"/>
      <c r="M24" s="5"/>
      <c r="N24" s="3">
        <v>19</v>
      </c>
      <c r="O24" s="5"/>
      <c r="P24" s="205">
        <v>50000</v>
      </c>
      <c r="Q24" s="5"/>
      <c r="R24" s="11">
        <v>50000</v>
      </c>
    </row>
    <row r="25" spans="1:18">
      <c r="A25" s="5"/>
      <c r="B25" s="13"/>
      <c r="C25" s="5"/>
      <c r="D25" s="3"/>
      <c r="E25" s="5"/>
      <c r="F25" s="18"/>
      <c r="G25" s="5"/>
      <c r="H25" s="20"/>
      <c r="I25" s="20"/>
      <c r="J25" s="5"/>
      <c r="K25" s="13" t="s">
        <v>32</v>
      </c>
      <c r="L25" s="5"/>
      <c r="M25" s="5"/>
      <c r="N25" s="3"/>
      <c r="O25" s="5"/>
      <c r="P25" s="205">
        <v>24866910</v>
      </c>
      <c r="Q25" s="5"/>
      <c r="R25" s="11">
        <v>15984125</v>
      </c>
    </row>
    <row r="26" spans="1:18" ht="18.75" thickBot="1">
      <c r="A26" s="5"/>
      <c r="B26" s="13"/>
      <c r="C26" s="5"/>
      <c r="D26" s="3"/>
      <c r="E26" s="5"/>
      <c r="F26" s="5"/>
      <c r="G26" s="5"/>
      <c r="H26" s="5"/>
      <c r="I26" s="16"/>
      <c r="J26" s="5"/>
      <c r="K26" s="14" t="s">
        <v>33</v>
      </c>
      <c r="L26" s="5"/>
      <c r="M26" s="5"/>
      <c r="N26" s="3"/>
      <c r="O26" s="5"/>
      <c r="P26" s="210">
        <f>SUM(P23:P25)</f>
        <v>25416910</v>
      </c>
      <c r="Q26" s="11"/>
      <c r="R26" s="15">
        <f>SUM(R23:R25)</f>
        <v>16534125</v>
      </c>
    </row>
    <row r="27" spans="1:18" ht="18.75" thickBot="1">
      <c r="A27" s="5"/>
      <c r="B27" s="14" t="s">
        <v>34</v>
      </c>
      <c r="C27" s="5"/>
      <c r="D27" s="3"/>
      <c r="E27" s="5"/>
      <c r="F27" s="211">
        <f>F13+F19</f>
        <v>26623030</v>
      </c>
      <c r="G27" s="5"/>
      <c r="H27" s="22">
        <f>H19+H13</f>
        <v>17217730</v>
      </c>
      <c r="I27" s="5"/>
      <c r="J27" s="5"/>
      <c r="K27" s="14" t="s">
        <v>35</v>
      </c>
      <c r="L27" s="5"/>
      <c r="M27" s="5"/>
      <c r="N27" s="3"/>
      <c r="O27" s="5"/>
      <c r="P27" s="212">
        <f>P26+P20</f>
        <v>26623030</v>
      </c>
      <c r="Q27" s="5"/>
      <c r="R27" s="23">
        <f>R20+R26</f>
        <v>17217730</v>
      </c>
    </row>
    <row r="28" spans="1:18" ht="18.75" thickTop="1">
      <c r="A28" s="5"/>
      <c r="B28" s="24"/>
      <c r="C28" s="24"/>
      <c r="D28" s="2"/>
      <c r="E28" s="24"/>
      <c r="F28" s="25">
        <f>F27-P27</f>
        <v>0</v>
      </c>
      <c r="G28" s="26"/>
      <c r="H28" s="27">
        <f>H27-R27</f>
        <v>0</v>
      </c>
      <c r="I28" s="28"/>
      <c r="J28" s="5"/>
      <c r="K28" s="24" t="s">
        <v>36</v>
      </c>
      <c r="L28" s="24"/>
      <c r="M28" s="24"/>
      <c r="N28" s="2"/>
      <c r="O28" s="24"/>
      <c r="P28" s="29"/>
      <c r="Q28" s="24"/>
      <c r="R28" s="29"/>
    </row>
    <row r="29" spans="1:18">
      <c r="A29" s="12"/>
      <c r="B29" s="2"/>
      <c r="C29" s="2"/>
      <c r="D29" s="2"/>
      <c r="E29" s="2"/>
      <c r="F29" s="2"/>
      <c r="G29" s="2"/>
      <c r="H29" s="2"/>
      <c r="I29" s="24"/>
      <c r="J29" s="24"/>
      <c r="K29" s="2"/>
      <c r="L29" s="2"/>
      <c r="M29" s="2"/>
      <c r="N29" s="2"/>
      <c r="O29" s="2"/>
      <c r="P29" s="2"/>
      <c r="Q29" s="2"/>
      <c r="R29" s="2"/>
    </row>
    <row r="30" spans="1:18">
      <c r="A30" s="12"/>
      <c r="B30" s="224" t="s">
        <v>37</v>
      </c>
      <c r="C30" s="224"/>
      <c r="D30" s="224"/>
      <c r="E30" s="224"/>
      <c r="F30" s="224"/>
      <c r="G30" s="224"/>
      <c r="H30" s="224"/>
      <c r="I30" s="224"/>
      <c r="J30" s="224"/>
      <c r="K30" s="224"/>
      <c r="L30" s="224"/>
      <c r="M30" s="224"/>
      <c r="N30" s="224"/>
      <c r="O30" s="224"/>
      <c r="P30" s="224"/>
      <c r="Q30" s="224"/>
      <c r="R30" s="224"/>
    </row>
    <row r="31" spans="1:18" ht="19.899999999999999">
      <c r="A31" s="2">
        <v>2</v>
      </c>
      <c r="B31" s="220">
        <v>2</v>
      </c>
      <c r="C31" s="220"/>
      <c r="D31" s="220"/>
      <c r="E31" s="220"/>
      <c r="F31" s="220"/>
      <c r="G31" s="220"/>
      <c r="H31" s="220"/>
      <c r="I31" s="220"/>
      <c r="J31" s="220"/>
      <c r="K31" s="220"/>
      <c r="L31" s="220"/>
      <c r="M31" s="220"/>
      <c r="N31" s="220"/>
      <c r="O31" s="220"/>
      <c r="P31" s="220"/>
      <c r="Q31" s="220"/>
      <c r="R31" s="220"/>
    </row>
    <row r="32" spans="1:18">
      <c r="B32" s="30"/>
      <c r="C32" s="30"/>
      <c r="D32" s="31"/>
      <c r="E32" s="30"/>
      <c r="F32" s="30"/>
      <c r="G32" s="30"/>
      <c r="H32" s="30"/>
      <c r="I32" s="30"/>
      <c r="J32" s="30"/>
      <c r="K32" s="30"/>
      <c r="L32" s="30"/>
      <c r="M32" s="30"/>
      <c r="N32" s="31"/>
      <c r="O32" s="30"/>
      <c r="P32" s="32"/>
      <c r="Q32" s="30"/>
      <c r="R32" s="32"/>
    </row>
    <row r="33" spans="6:10" ht="21.4">
      <c r="F33" s="33"/>
      <c r="G33" s="34"/>
      <c r="H33" s="33"/>
      <c r="I33" s="30"/>
      <c r="J33" s="30"/>
    </row>
  </sheetData>
  <mergeCells count="6">
    <mergeCell ref="B31:R31"/>
    <mergeCell ref="A1:R1"/>
    <mergeCell ref="A2:R2"/>
    <mergeCell ref="A3:R3"/>
    <mergeCell ref="K5:L5"/>
    <mergeCell ref="B30:R30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41CD4D0-B765-4D68-8DA0-F00749C53758}">
  <sheetPr>
    <tabColor rgb="FFFFFF00"/>
  </sheetPr>
  <dimension ref="A1:L34"/>
  <sheetViews>
    <sheetView rightToLeft="1" workbookViewId="0">
      <selection activeCell="G7" sqref="G7"/>
    </sheetView>
  </sheetViews>
  <sheetFormatPr defaultColWidth="8.86328125" defaultRowHeight="18.399999999999999"/>
  <cols>
    <col min="1" max="1" width="1.59765625" style="1" customWidth="1"/>
    <col min="2" max="2" width="22.59765625" style="64" customWidth="1"/>
    <col min="3" max="3" width="6.59765625" style="1" customWidth="1"/>
    <col min="4" max="4" width="2.3984375" style="1" customWidth="1"/>
    <col min="5" max="5" width="17.3984375" style="1" customWidth="1"/>
    <col min="6" max="6" width="1.86328125" style="1" customWidth="1"/>
    <col min="7" max="7" width="19.3984375" style="1" customWidth="1"/>
    <col min="8" max="8" width="1.86328125" style="1" customWidth="1"/>
    <col min="9" max="9" width="15.86328125" style="1" customWidth="1"/>
    <col min="10" max="10" width="5.3984375" style="1" customWidth="1"/>
    <col min="11" max="11" width="2.265625" style="1" customWidth="1"/>
    <col min="12" max="12" width="4.265625" style="1" customWidth="1"/>
    <col min="13" max="16384" width="8.86328125" style="1"/>
  </cols>
  <sheetData>
    <row r="1" spans="1:12" ht="29.65">
      <c r="A1" s="256" t="s">
        <v>145</v>
      </c>
      <c r="B1" s="256"/>
      <c r="C1" s="256"/>
      <c r="D1" s="256"/>
      <c r="E1" s="256"/>
      <c r="F1" s="256"/>
      <c r="G1" s="256"/>
      <c r="H1" s="256"/>
      <c r="I1" s="256"/>
      <c r="J1" s="12"/>
      <c r="K1" s="35"/>
      <c r="L1" s="35"/>
    </row>
    <row r="2" spans="1:12" ht="29.65">
      <c r="A2" s="256" t="s">
        <v>38</v>
      </c>
      <c r="B2" s="256"/>
      <c r="C2" s="256"/>
      <c r="D2" s="256"/>
      <c r="E2" s="256"/>
      <c r="F2" s="256"/>
      <c r="G2" s="256"/>
      <c r="H2" s="256"/>
      <c r="I2" s="256"/>
      <c r="J2" s="12"/>
      <c r="K2" s="35"/>
      <c r="L2" s="35"/>
    </row>
    <row r="3" spans="1:12" ht="29.65">
      <c r="A3" s="256" t="s">
        <v>146</v>
      </c>
      <c r="B3" s="256"/>
      <c r="C3" s="256"/>
      <c r="D3" s="256"/>
      <c r="E3" s="256"/>
      <c r="F3" s="256"/>
      <c r="G3" s="256"/>
      <c r="H3" s="256"/>
      <c r="I3" s="256"/>
      <c r="J3" s="12"/>
      <c r="K3" s="35"/>
      <c r="L3" s="35"/>
    </row>
    <row r="4" spans="1:12" ht="22.5">
      <c r="A4" s="36"/>
      <c r="B4" s="36"/>
      <c r="C4" s="36"/>
      <c r="D4" s="36"/>
      <c r="E4" s="36"/>
      <c r="F4" s="36"/>
      <c r="G4" s="36"/>
      <c r="H4" s="36"/>
      <c r="I4" s="37"/>
      <c r="J4" s="12"/>
      <c r="K4" s="35"/>
      <c r="L4" s="35"/>
    </row>
    <row r="5" spans="1:12" ht="19.899999999999999">
      <c r="A5" s="12"/>
      <c r="B5" s="38"/>
      <c r="C5" s="39" t="s">
        <v>39</v>
      </c>
      <c r="D5" s="40"/>
      <c r="E5" s="40"/>
      <c r="F5" s="40"/>
      <c r="G5" s="40"/>
      <c r="H5" s="40"/>
      <c r="I5" s="41"/>
      <c r="J5" s="12"/>
      <c r="K5" s="35"/>
      <c r="L5" s="35"/>
    </row>
    <row r="6" spans="1:12" ht="20.25" thickBot="1">
      <c r="A6" s="12"/>
      <c r="B6" s="42"/>
      <c r="C6" s="43"/>
      <c r="D6" s="44"/>
      <c r="E6" s="227" t="s">
        <v>147</v>
      </c>
      <c r="F6" s="227"/>
      <c r="G6" s="227"/>
      <c r="H6" s="44"/>
      <c r="I6" s="45"/>
      <c r="J6" s="12"/>
      <c r="K6" s="35"/>
      <c r="L6" s="35"/>
    </row>
    <row r="7" spans="1:12">
      <c r="A7" s="12"/>
      <c r="B7" s="42"/>
      <c r="C7" s="46"/>
      <c r="D7" s="12"/>
      <c r="E7" s="45" t="s">
        <v>5</v>
      </c>
      <c r="F7" s="45"/>
      <c r="G7" s="45" t="s">
        <v>5</v>
      </c>
      <c r="H7" s="12"/>
      <c r="I7" s="45"/>
      <c r="J7" s="12"/>
      <c r="K7" s="35"/>
      <c r="L7" s="35"/>
    </row>
    <row r="8" spans="1:12">
      <c r="A8" s="12"/>
      <c r="B8" s="47" t="s">
        <v>40</v>
      </c>
      <c r="C8" s="45">
        <v>30</v>
      </c>
      <c r="D8" s="12"/>
      <c r="E8" s="12"/>
      <c r="F8" s="48"/>
      <c r="G8" s="202">
        <v>26354300</v>
      </c>
      <c r="H8" s="12"/>
      <c r="I8" s="49"/>
      <c r="J8" s="12"/>
      <c r="K8" s="35"/>
      <c r="L8" s="35"/>
    </row>
    <row r="9" spans="1:12">
      <c r="A9" s="12"/>
      <c r="B9" s="47" t="s">
        <v>41</v>
      </c>
      <c r="C9" s="45">
        <v>31</v>
      </c>
      <c r="D9" s="12"/>
      <c r="E9" s="12"/>
      <c r="F9" s="48"/>
      <c r="G9" s="215">
        <v>-19340000</v>
      </c>
      <c r="H9" s="12"/>
      <c r="I9" s="49"/>
      <c r="J9" s="12"/>
      <c r="K9" s="35"/>
      <c r="L9" s="35"/>
    </row>
    <row r="10" spans="1:12">
      <c r="A10" s="12"/>
      <c r="B10" s="47" t="s">
        <v>42</v>
      </c>
      <c r="C10" s="45"/>
      <c r="D10" s="12"/>
      <c r="E10" s="49"/>
      <c r="F10" s="48"/>
      <c r="G10" s="202">
        <f>SUM(G8:G9)</f>
        <v>7014300</v>
      </c>
      <c r="H10" s="12"/>
      <c r="I10" s="49"/>
      <c r="J10" s="12"/>
      <c r="K10" s="35"/>
      <c r="L10" s="35"/>
    </row>
    <row r="11" spans="1:12">
      <c r="A11" s="12"/>
      <c r="B11" s="47" t="s">
        <v>43</v>
      </c>
      <c r="C11" s="51">
        <v>32</v>
      </c>
      <c r="D11" s="12"/>
      <c r="E11" s="49">
        <v>-5462800</v>
      </c>
      <c r="F11" s="48"/>
      <c r="G11" s="48"/>
      <c r="H11" s="12"/>
      <c r="I11" s="49"/>
      <c r="J11" s="12"/>
      <c r="K11" s="35"/>
      <c r="L11" s="35"/>
    </row>
    <row r="12" spans="1:12">
      <c r="A12" s="12"/>
      <c r="B12" s="47" t="s">
        <v>44</v>
      </c>
      <c r="C12" s="51">
        <v>33</v>
      </c>
      <c r="D12" s="12"/>
      <c r="E12" s="50">
        <v>1750000</v>
      </c>
      <c r="F12" s="52"/>
      <c r="G12" s="53"/>
      <c r="H12" s="12"/>
      <c r="I12" s="49"/>
      <c r="J12" s="12"/>
      <c r="K12" s="35"/>
      <c r="L12" s="35"/>
    </row>
    <row r="13" spans="1:12">
      <c r="A13" s="12"/>
      <c r="B13" s="42"/>
      <c r="C13" s="51"/>
      <c r="D13" s="12"/>
      <c r="E13" s="49"/>
      <c r="F13" s="52"/>
      <c r="G13" s="50">
        <f>SUM(E11:E12)</f>
        <v>-3712800</v>
      </c>
      <c r="H13" s="12"/>
      <c r="I13" s="49"/>
      <c r="J13" s="12"/>
      <c r="K13" s="35"/>
      <c r="L13" s="35"/>
    </row>
    <row r="14" spans="1:12" ht="19.899999999999999">
      <c r="A14" s="12"/>
      <c r="B14" s="54" t="s">
        <v>45</v>
      </c>
      <c r="C14" s="46"/>
      <c r="D14" s="12"/>
      <c r="E14" s="49"/>
      <c r="F14" s="52"/>
      <c r="G14" s="49">
        <f>SUM(G10:G13)</f>
        <v>3301500</v>
      </c>
      <c r="H14" s="12"/>
      <c r="I14" s="49"/>
      <c r="J14" s="12"/>
      <c r="K14" s="35"/>
      <c r="L14" s="35"/>
    </row>
    <row r="15" spans="1:12">
      <c r="A15" s="12"/>
      <c r="B15" s="47" t="s">
        <v>46</v>
      </c>
      <c r="C15" s="51">
        <v>34</v>
      </c>
      <c r="D15" s="12"/>
      <c r="E15" s="49">
        <v>-3730</v>
      </c>
      <c r="F15" s="52"/>
      <c r="G15" s="49"/>
      <c r="H15" s="12"/>
      <c r="I15" s="49"/>
      <c r="J15" s="12"/>
      <c r="K15" s="35"/>
      <c r="L15" s="35"/>
    </row>
    <row r="16" spans="1:12">
      <c r="A16" s="12"/>
      <c r="B16" s="55" t="s">
        <v>47</v>
      </c>
      <c r="C16" s="51">
        <v>35</v>
      </c>
      <c r="D16" s="12"/>
      <c r="E16" s="50">
        <v>4546000</v>
      </c>
      <c r="F16" s="52"/>
      <c r="G16" s="49"/>
      <c r="H16" s="12"/>
      <c r="I16" s="49"/>
      <c r="J16" s="12"/>
      <c r="K16" s="35"/>
      <c r="L16" s="35"/>
    </row>
    <row r="17" spans="1:12">
      <c r="A17" s="12"/>
      <c r="B17" s="55"/>
      <c r="C17" s="51"/>
      <c r="D17" s="12"/>
      <c r="E17" s="52"/>
      <c r="F17" s="52"/>
      <c r="G17" s="49">
        <f>SUM(E15:E16)</f>
        <v>4542270</v>
      </c>
      <c r="H17" s="12"/>
      <c r="I17" s="49"/>
      <c r="J17" s="12"/>
      <c r="K17" s="35"/>
      <c r="L17" s="35"/>
    </row>
    <row r="18" spans="1:12" ht="19.899999999999999">
      <c r="A18" s="12"/>
      <c r="B18" s="55" t="s">
        <v>48</v>
      </c>
      <c r="C18" s="45"/>
      <c r="D18" s="12"/>
      <c r="E18" s="12"/>
      <c r="F18" s="12"/>
      <c r="G18" s="56">
        <f>SUM(G14:G17)</f>
        <v>7843770</v>
      </c>
      <c r="H18" s="44"/>
      <c r="I18" s="57"/>
      <c r="J18" s="12"/>
      <c r="K18" s="35"/>
      <c r="L18" s="35"/>
    </row>
    <row r="19" spans="1:12">
      <c r="A19" s="12"/>
      <c r="B19" s="55" t="s">
        <v>49</v>
      </c>
      <c r="C19" s="45"/>
      <c r="D19" s="12"/>
      <c r="E19" s="12"/>
      <c r="F19" s="12"/>
      <c r="G19" s="58">
        <v>0</v>
      </c>
      <c r="H19" s="12"/>
      <c r="I19" s="49"/>
      <c r="J19" s="12"/>
      <c r="K19" s="59"/>
      <c r="L19" s="35"/>
    </row>
    <row r="20" spans="1:12" ht="18.75" thickBot="1">
      <c r="A20" s="12"/>
      <c r="B20" s="55" t="s">
        <v>50</v>
      </c>
      <c r="C20" s="45"/>
      <c r="D20" s="12"/>
      <c r="E20" s="12"/>
      <c r="F20" s="12"/>
      <c r="G20" s="60">
        <f>SUM(G18:G19)</f>
        <v>7843770</v>
      </c>
      <c r="H20" s="12"/>
      <c r="I20" s="49"/>
      <c r="J20" s="12"/>
      <c r="K20" s="59"/>
      <c r="L20" s="35"/>
    </row>
    <row r="21" spans="1:12" ht="18.75" thickTop="1">
      <c r="A21" s="12"/>
      <c r="B21" s="55"/>
      <c r="C21" s="45"/>
      <c r="D21" s="12"/>
      <c r="E21" s="12"/>
      <c r="F21" s="12"/>
      <c r="G21" s="51"/>
      <c r="H21" s="12"/>
      <c r="I21" s="51"/>
      <c r="J21" s="12"/>
      <c r="K21" s="59"/>
      <c r="L21" s="35"/>
    </row>
    <row r="22" spans="1:12" ht="19.899999999999999">
      <c r="A22" s="12"/>
      <c r="B22" s="228" t="s">
        <v>51</v>
      </c>
      <c r="C22" s="228"/>
      <c r="D22" s="228"/>
      <c r="E22" s="228"/>
      <c r="F22" s="228"/>
      <c r="G22" s="228"/>
      <c r="H22" s="228"/>
      <c r="I22" s="228"/>
      <c r="J22" s="12"/>
      <c r="K22" s="59"/>
      <c r="L22" s="35"/>
    </row>
    <row r="23" spans="1:12" ht="19.899999999999999">
      <c r="A23" s="12"/>
      <c r="B23" s="38"/>
      <c r="C23" s="38"/>
      <c r="D23" s="38"/>
      <c r="E23" s="38"/>
      <c r="F23" s="38"/>
      <c r="G23" s="38"/>
      <c r="H23" s="38"/>
      <c r="I23" s="38"/>
      <c r="J23" s="12"/>
      <c r="K23" s="59"/>
      <c r="L23" s="35"/>
    </row>
    <row r="24" spans="1:12" ht="19.899999999999999">
      <c r="A24" s="12"/>
      <c r="B24" s="54" t="s">
        <v>52</v>
      </c>
      <c r="C24" s="45"/>
      <c r="D24" s="12"/>
      <c r="E24" s="12"/>
      <c r="F24" s="12"/>
      <c r="G24" s="49">
        <f>G20</f>
        <v>7843770</v>
      </c>
      <c r="H24" s="49"/>
      <c r="I24" s="49"/>
      <c r="J24" s="12"/>
      <c r="K24" s="35"/>
      <c r="L24" s="35"/>
    </row>
    <row r="25" spans="1:12">
      <c r="A25" s="12"/>
      <c r="B25" s="47" t="s">
        <v>53</v>
      </c>
      <c r="C25" s="45"/>
      <c r="D25" s="12"/>
      <c r="E25" s="49">
        <v>15984125</v>
      </c>
      <c r="F25" s="12"/>
      <c r="G25" s="61"/>
      <c r="H25" s="12"/>
      <c r="I25" s="49"/>
      <c r="J25" s="12"/>
      <c r="K25" s="35"/>
      <c r="L25" s="35"/>
    </row>
    <row r="26" spans="1:12">
      <c r="A26" s="12"/>
      <c r="B26" s="47" t="s">
        <v>54</v>
      </c>
      <c r="C26" s="45">
        <v>36</v>
      </c>
      <c r="D26" s="12"/>
      <c r="E26" s="50">
        <v>1039015</v>
      </c>
      <c r="F26" s="12"/>
      <c r="G26" s="61"/>
      <c r="H26" s="12"/>
      <c r="I26" s="49"/>
      <c r="J26" s="12"/>
      <c r="K26" s="35"/>
      <c r="L26" s="35"/>
    </row>
    <row r="27" spans="1:12">
      <c r="A27" s="12"/>
      <c r="B27" s="47" t="s">
        <v>55</v>
      </c>
      <c r="C27" s="45"/>
      <c r="D27" s="12"/>
      <c r="E27" s="49"/>
      <c r="F27" s="12"/>
      <c r="G27" s="61">
        <f>E25+E26</f>
        <v>17023140</v>
      </c>
      <c r="H27" s="12"/>
      <c r="I27" s="49"/>
      <c r="J27" s="12"/>
      <c r="K27" s="35"/>
      <c r="L27" s="35"/>
    </row>
    <row r="28" spans="1:12">
      <c r="A28" s="12"/>
      <c r="B28" s="47" t="s">
        <v>56</v>
      </c>
      <c r="C28" s="45"/>
      <c r="D28" s="12"/>
      <c r="E28" s="49"/>
      <c r="F28" s="12"/>
      <c r="G28" s="62">
        <f>G27+G24</f>
        <v>24866910</v>
      </c>
      <c r="H28" s="12"/>
      <c r="I28" s="63"/>
      <c r="J28" s="12"/>
      <c r="K28" s="35"/>
      <c r="L28" s="35"/>
    </row>
    <row r="29" spans="1:12">
      <c r="A29" s="12"/>
      <c r="B29" s="47" t="s">
        <v>57</v>
      </c>
      <c r="C29" s="45"/>
      <c r="D29" s="12"/>
      <c r="E29" s="58">
        <v>0</v>
      </c>
      <c r="F29" s="12"/>
      <c r="G29" s="63"/>
      <c r="H29" s="12"/>
      <c r="I29" s="63"/>
      <c r="J29" s="12"/>
      <c r="K29" s="35"/>
      <c r="L29" s="35"/>
    </row>
    <row r="30" spans="1:12" ht="18.75" thickBot="1">
      <c r="A30" s="12"/>
      <c r="B30" s="47" t="s">
        <v>58</v>
      </c>
      <c r="C30" s="45"/>
      <c r="D30" s="12"/>
      <c r="E30" s="12"/>
      <c r="F30" s="12"/>
      <c r="G30" s="60">
        <f>G28</f>
        <v>24866910</v>
      </c>
      <c r="H30" s="12"/>
      <c r="I30" s="49"/>
      <c r="J30" s="12"/>
      <c r="K30" s="35"/>
      <c r="L30" s="35"/>
    </row>
    <row r="31" spans="1:12" ht="18.75" thickTop="1">
      <c r="A31" s="12"/>
      <c r="B31" s="42"/>
      <c r="C31" s="45"/>
      <c r="D31" s="12"/>
      <c r="E31" s="12"/>
      <c r="F31" s="12"/>
      <c r="G31" s="12"/>
      <c r="H31" s="12"/>
      <c r="I31" s="12"/>
      <c r="J31" s="12"/>
      <c r="K31" s="35"/>
      <c r="L31" s="35"/>
    </row>
    <row r="32" spans="1:12">
      <c r="A32" s="225"/>
      <c r="B32" s="225"/>
      <c r="C32" s="225"/>
      <c r="D32" s="225"/>
      <c r="E32" s="225"/>
      <c r="F32" s="225"/>
      <c r="G32" s="225"/>
      <c r="H32" s="225"/>
      <c r="I32" s="225"/>
      <c r="J32" s="12"/>
      <c r="K32" s="35"/>
      <c r="L32" s="35"/>
    </row>
    <row r="33" spans="1:12">
      <c r="A33" s="225" t="s">
        <v>59</v>
      </c>
      <c r="B33" s="225"/>
      <c r="C33" s="225"/>
      <c r="D33" s="225"/>
      <c r="E33" s="225"/>
      <c r="F33" s="225"/>
      <c r="G33" s="225"/>
      <c r="H33" s="225"/>
      <c r="I33" s="225"/>
      <c r="J33" s="12"/>
      <c r="K33" s="35"/>
      <c r="L33" s="35"/>
    </row>
    <row r="34" spans="1:12" ht="19.899999999999999">
      <c r="A34" s="226">
        <v>3</v>
      </c>
      <c r="B34" s="226"/>
      <c r="C34" s="226"/>
      <c r="D34" s="226"/>
      <c r="E34" s="226"/>
      <c r="F34" s="226"/>
      <c r="G34" s="226"/>
      <c r="H34" s="226"/>
      <c r="I34" s="226"/>
      <c r="J34" s="12"/>
      <c r="K34" s="35"/>
      <c r="L34" s="35"/>
    </row>
  </sheetData>
  <mergeCells count="8">
    <mergeCell ref="A33:I33"/>
    <mergeCell ref="A34:I34"/>
    <mergeCell ref="A1:I1"/>
    <mergeCell ref="A2:I2"/>
    <mergeCell ref="A3:I3"/>
    <mergeCell ref="E6:G6"/>
    <mergeCell ref="B22:I22"/>
    <mergeCell ref="A32:I32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1D6205D-F768-42EE-84F3-57E2003D82FF}">
  <sheetPr>
    <tabColor theme="5" tint="0.39997558519241921"/>
  </sheetPr>
  <dimension ref="A1:R38"/>
  <sheetViews>
    <sheetView rightToLeft="1" topLeftCell="A15" workbookViewId="0">
      <selection activeCell="G29" sqref="G29"/>
    </sheetView>
  </sheetViews>
  <sheetFormatPr defaultColWidth="10.86328125" defaultRowHeight="18.399999999999999"/>
  <cols>
    <col min="1" max="1" width="2.3984375" style="66" customWidth="1"/>
    <col min="2" max="2" width="20.3984375" style="66" customWidth="1"/>
    <col min="3" max="3" width="2.59765625" style="66" customWidth="1"/>
    <col min="4" max="4" width="0.73046875" style="66" customWidth="1"/>
    <col min="5" max="5" width="23.59765625" style="66" customWidth="1"/>
    <col min="6" max="6" width="0.73046875" style="66" customWidth="1"/>
    <col min="7" max="7" width="28.3984375" style="66" customWidth="1"/>
    <col min="8" max="8" width="0.73046875" style="66" customWidth="1"/>
    <col min="9" max="9" width="23.3984375" style="66" customWidth="1"/>
    <col min="10" max="10" width="0.73046875" style="66" customWidth="1"/>
    <col min="11" max="11" width="16.73046875" style="66" customWidth="1"/>
    <col min="12" max="12" width="2.3984375" style="66" customWidth="1"/>
    <col min="13" max="13" width="10.86328125" style="66"/>
    <col min="14" max="14" width="24.3984375" style="66" bestFit="1" customWidth="1"/>
    <col min="15" max="15" width="23.3984375" style="67" bestFit="1" customWidth="1"/>
    <col min="16" max="16" width="2" style="66" customWidth="1"/>
    <col min="17" max="17" width="22.1328125" style="66" bestFit="1" customWidth="1"/>
    <col min="18" max="18" width="28.59765625" style="66" bestFit="1" customWidth="1"/>
    <col min="19" max="16384" width="10.86328125" style="66"/>
  </cols>
  <sheetData>
    <row r="1" spans="1:18" s="45" customFormat="1" ht="22.5">
      <c r="A1" s="187"/>
      <c r="B1" s="230" t="s">
        <v>145</v>
      </c>
      <c r="C1" s="230"/>
      <c r="D1" s="230"/>
      <c r="E1" s="230"/>
      <c r="F1" s="230"/>
      <c r="G1" s="230"/>
      <c r="H1" s="230"/>
      <c r="I1" s="230"/>
      <c r="J1" s="230"/>
      <c r="K1" s="230"/>
      <c r="L1" s="40"/>
      <c r="O1" s="65"/>
    </row>
    <row r="2" spans="1:18" s="45" customFormat="1" ht="22.5">
      <c r="A2" s="187"/>
      <c r="B2" s="230" t="s">
        <v>60</v>
      </c>
      <c r="C2" s="230"/>
      <c r="D2" s="230"/>
      <c r="E2" s="230"/>
      <c r="F2" s="230"/>
      <c r="G2" s="230"/>
      <c r="H2" s="230"/>
      <c r="I2" s="230"/>
      <c r="J2" s="230"/>
      <c r="K2" s="230"/>
      <c r="L2" s="40"/>
      <c r="O2" s="65"/>
    </row>
    <row r="3" spans="1:18" s="45" customFormat="1" ht="22.5">
      <c r="A3" s="187"/>
      <c r="B3" s="230" t="s">
        <v>148</v>
      </c>
      <c r="C3" s="230"/>
      <c r="D3" s="230"/>
      <c r="E3" s="230"/>
      <c r="F3" s="230"/>
      <c r="G3" s="230"/>
      <c r="H3" s="230"/>
      <c r="I3" s="230"/>
      <c r="J3" s="230"/>
      <c r="K3" s="230"/>
      <c r="L3" s="40"/>
      <c r="O3" s="65"/>
    </row>
    <row r="4" spans="1:18" ht="22.5">
      <c r="B4" s="231" t="s">
        <v>61</v>
      </c>
      <c r="C4" s="231"/>
      <c r="D4" s="231"/>
      <c r="E4" s="40"/>
      <c r="F4" s="40"/>
      <c r="G4" s="40"/>
      <c r="H4" s="40"/>
      <c r="I4" s="40"/>
      <c r="J4" s="40"/>
      <c r="K4" s="40"/>
    </row>
    <row r="5" spans="1:18" ht="19.899999999999999">
      <c r="B5" s="232" t="s">
        <v>62</v>
      </c>
      <c r="C5" s="232"/>
      <c r="D5" s="232"/>
      <c r="E5" s="232"/>
      <c r="F5" s="232"/>
      <c r="G5" s="232"/>
      <c r="H5" s="232"/>
      <c r="I5" s="232"/>
      <c r="J5" s="232"/>
      <c r="K5" s="232"/>
    </row>
    <row r="6" spans="1:18" ht="19.899999999999999">
      <c r="C6" s="44"/>
      <c r="D6" s="40"/>
      <c r="E6" s="45"/>
      <c r="G6" s="68" t="s">
        <v>149</v>
      </c>
      <c r="H6" s="69"/>
      <c r="I6" s="70"/>
      <c r="J6" s="71"/>
      <c r="K6" s="71"/>
    </row>
    <row r="7" spans="1:18" ht="19.899999999999999">
      <c r="D7" s="45"/>
      <c r="E7" s="66" t="s">
        <v>36</v>
      </c>
      <c r="G7" s="40" t="s">
        <v>5</v>
      </c>
      <c r="H7" s="44"/>
      <c r="I7" s="40"/>
      <c r="J7" s="44"/>
      <c r="K7" s="44"/>
    </row>
    <row r="8" spans="1:18" ht="21.4">
      <c r="B8" s="72" t="s">
        <v>64</v>
      </c>
      <c r="C8" s="73"/>
      <c r="D8" s="73"/>
      <c r="G8" s="213">
        <v>15856000</v>
      </c>
      <c r="H8" s="74"/>
      <c r="I8" s="75"/>
      <c r="J8" s="75"/>
      <c r="K8" s="75"/>
      <c r="N8" s="233"/>
      <c r="O8" s="233"/>
    </row>
    <row r="9" spans="1:18" ht="21.4">
      <c r="B9" s="72" t="s">
        <v>65</v>
      </c>
      <c r="C9" s="73"/>
      <c r="D9" s="73"/>
      <c r="G9" s="209">
        <v>-1700</v>
      </c>
      <c r="H9" s="74"/>
      <c r="I9" s="75"/>
      <c r="J9" s="75"/>
      <c r="K9" s="75"/>
    </row>
    <row r="10" spans="1:18" ht="21.4">
      <c r="B10" s="72"/>
      <c r="C10" s="73"/>
      <c r="D10" s="73"/>
      <c r="E10" s="45"/>
      <c r="G10" s="76">
        <f>SUM(E8:G9)</f>
        <v>15854300</v>
      </c>
      <c r="H10" s="74"/>
      <c r="I10" s="75"/>
      <c r="J10" s="75"/>
      <c r="K10" s="75"/>
    </row>
    <row r="11" spans="1:18" ht="21.4">
      <c r="B11" s="77" t="s">
        <v>66</v>
      </c>
      <c r="C11" s="73"/>
      <c r="D11" s="73"/>
      <c r="E11" s="45"/>
      <c r="G11" s="213">
        <v>10500000</v>
      </c>
      <c r="H11" s="74"/>
      <c r="I11" s="75"/>
      <c r="J11" s="75"/>
      <c r="K11" s="75"/>
    </row>
    <row r="12" spans="1:18" ht="22.9" thickBot="1">
      <c r="B12" s="78" t="s">
        <v>40</v>
      </c>
      <c r="C12" s="73"/>
      <c r="D12" s="44"/>
      <c r="G12" s="214">
        <f>SUM(G10:G11)</f>
        <v>26354300</v>
      </c>
      <c r="H12" s="44"/>
      <c r="I12" s="79"/>
      <c r="J12" s="79"/>
      <c r="K12" s="79"/>
    </row>
    <row r="13" spans="1:18" ht="21.75" thickTop="1">
      <c r="G13" s="80"/>
    </row>
    <row r="14" spans="1:18" s="67" customFormat="1" ht="19.899999999999999">
      <c r="B14" s="81" t="s">
        <v>67</v>
      </c>
      <c r="C14" s="44"/>
      <c r="D14" s="44"/>
      <c r="E14" s="44"/>
      <c r="F14" s="44"/>
      <c r="G14" s="44"/>
      <c r="H14" s="44"/>
      <c r="I14" s="57"/>
      <c r="J14" s="57"/>
      <c r="K14" s="44"/>
      <c r="L14" s="66"/>
      <c r="M14" s="66"/>
      <c r="N14" s="66"/>
    </row>
    <row r="15" spans="1:18" ht="19.899999999999999">
      <c r="B15" s="81"/>
      <c r="C15" s="44"/>
      <c r="D15" s="44"/>
      <c r="E15" s="235"/>
      <c r="F15" s="236"/>
      <c r="G15" s="236"/>
      <c r="H15" s="236"/>
      <c r="I15" s="236"/>
      <c r="J15" s="236"/>
      <c r="K15" s="229"/>
      <c r="R15" s="45"/>
    </row>
    <row r="16" spans="1:18" ht="19.899999999999999">
      <c r="B16" s="40"/>
      <c r="C16" s="40"/>
      <c r="D16" s="40"/>
      <c r="E16" s="82" t="s">
        <v>68</v>
      </c>
      <c r="F16" s="40"/>
      <c r="G16" s="82" t="s">
        <v>69</v>
      </c>
      <c r="H16" s="40"/>
      <c r="I16" s="83" t="s">
        <v>42</v>
      </c>
      <c r="J16" s="84"/>
      <c r="K16" s="85" t="s">
        <v>70</v>
      </c>
      <c r="R16" s="45"/>
    </row>
    <row r="17" spans="1:18" ht="19.899999999999999">
      <c r="A17" s="45"/>
      <c r="B17" s="40"/>
      <c r="C17" s="40"/>
      <c r="D17" s="40"/>
      <c r="E17" s="40" t="s">
        <v>71</v>
      </c>
      <c r="F17" s="40"/>
      <c r="G17" s="40" t="s">
        <v>71</v>
      </c>
      <c r="H17" s="40"/>
      <c r="I17" s="40" t="s">
        <v>71</v>
      </c>
      <c r="J17" s="84"/>
      <c r="K17" s="40"/>
      <c r="R17" s="45"/>
    </row>
    <row r="18" spans="1:18" ht="21.4">
      <c r="A18" s="45"/>
      <c r="B18" s="86" t="s">
        <v>64</v>
      </c>
      <c r="C18" s="45"/>
      <c r="D18" s="45"/>
      <c r="E18" s="49">
        <f>G10</f>
        <v>15854300</v>
      </c>
      <c r="F18" s="49"/>
      <c r="G18" s="49">
        <v>12800000</v>
      </c>
      <c r="H18" s="49"/>
      <c r="I18" s="49">
        <f>E18-G18</f>
        <v>3054300</v>
      </c>
      <c r="J18" s="51"/>
      <c r="K18" s="87">
        <v>0.66</v>
      </c>
      <c r="L18" s="234" t="s">
        <v>152</v>
      </c>
      <c r="M18" s="234"/>
      <c r="N18" s="234"/>
      <c r="R18" s="45"/>
    </row>
    <row r="19" spans="1:18" ht="21.4">
      <c r="A19" s="45"/>
      <c r="B19" s="86" t="s">
        <v>66</v>
      </c>
      <c r="C19" s="45"/>
      <c r="D19" s="45"/>
      <c r="E19" s="202">
        <f>G11</f>
        <v>10500000</v>
      </c>
      <c r="F19" s="49"/>
      <c r="G19" s="202">
        <v>6540000</v>
      </c>
      <c r="H19" s="49"/>
      <c r="I19" s="49">
        <f>E19-G19</f>
        <v>3960000</v>
      </c>
      <c r="J19" s="51"/>
      <c r="K19" s="87">
        <v>0.34</v>
      </c>
      <c r="L19" s="234" t="s">
        <v>153</v>
      </c>
      <c r="M19" s="234"/>
      <c r="N19" s="234"/>
      <c r="R19" s="45"/>
    </row>
    <row r="20" spans="1:18" s="44" customFormat="1" ht="20.25" thickBot="1">
      <c r="A20" s="66"/>
      <c r="B20" s="66" t="s">
        <v>72</v>
      </c>
      <c r="C20" s="66"/>
      <c r="D20" s="66"/>
      <c r="E20" s="60">
        <f>SUM(E18:E19)</f>
        <v>26354300</v>
      </c>
      <c r="F20" s="49"/>
      <c r="G20" s="60">
        <f>SUM(G18:G19)</f>
        <v>19340000</v>
      </c>
      <c r="H20" s="49"/>
      <c r="I20" s="60">
        <f>SUM(I18:I19)</f>
        <v>7014300</v>
      </c>
      <c r="J20" s="49"/>
      <c r="K20" s="88"/>
      <c r="N20" s="67"/>
      <c r="O20" s="67"/>
      <c r="P20" s="66"/>
      <c r="Q20" s="66"/>
      <c r="R20" s="66"/>
    </row>
    <row r="21" spans="1:18" s="44" customFormat="1" ht="20.25" thickTop="1">
      <c r="A21" s="66"/>
      <c r="B21" s="66"/>
      <c r="E21" s="89"/>
      <c r="F21" s="89"/>
      <c r="G21" s="89"/>
      <c r="I21" s="57"/>
      <c r="J21" s="57"/>
      <c r="K21" s="90"/>
      <c r="N21" s="67"/>
      <c r="O21" s="67"/>
      <c r="P21" s="66"/>
      <c r="Q21" s="66"/>
      <c r="R21" s="66"/>
    </row>
    <row r="22" spans="1:18" s="44" customFormat="1" ht="22.5">
      <c r="A22" s="66"/>
      <c r="B22" s="231" t="s">
        <v>73</v>
      </c>
      <c r="C22" s="231"/>
      <c r="D22" s="231"/>
      <c r="E22" s="231"/>
      <c r="F22" s="89"/>
      <c r="G22" s="89"/>
      <c r="I22" s="91"/>
      <c r="J22" s="57"/>
      <c r="K22" s="90"/>
      <c r="N22" s="67"/>
      <c r="O22" s="67"/>
      <c r="P22" s="66"/>
      <c r="Q22" s="66"/>
      <c r="R22" s="66"/>
    </row>
    <row r="23" spans="1:18" s="44" customFormat="1" ht="19.899999999999999">
      <c r="A23" s="66"/>
      <c r="B23" s="66"/>
      <c r="E23" s="89"/>
      <c r="F23" s="89"/>
      <c r="G23" s="68" t="s">
        <v>149</v>
      </c>
      <c r="I23" s="91"/>
      <c r="J23" s="57"/>
      <c r="K23" s="90"/>
      <c r="N23" s="67"/>
      <c r="O23" s="67"/>
      <c r="P23" s="66"/>
      <c r="Q23" s="66"/>
      <c r="R23" s="66"/>
    </row>
    <row r="24" spans="1:18" s="44" customFormat="1" ht="19.899999999999999">
      <c r="A24" s="66"/>
      <c r="B24" s="66"/>
      <c r="E24" s="89"/>
      <c r="F24" s="89"/>
      <c r="G24" s="40" t="s">
        <v>5</v>
      </c>
      <c r="I24" s="57"/>
      <c r="J24" s="57"/>
      <c r="K24" s="90"/>
      <c r="N24" s="67"/>
      <c r="O24" s="67"/>
      <c r="P24" s="66"/>
      <c r="Q24" s="66"/>
      <c r="R24" s="66"/>
    </row>
    <row r="25" spans="1:18" s="44" customFormat="1" ht="19.899999999999999">
      <c r="A25" s="66"/>
      <c r="B25" s="66"/>
      <c r="E25" s="89" t="s">
        <v>74</v>
      </c>
      <c r="F25" s="89"/>
      <c r="G25" s="206">
        <v>875000</v>
      </c>
      <c r="I25" s="57"/>
      <c r="J25" s="57"/>
      <c r="K25" s="90"/>
      <c r="N25" s="67"/>
      <c r="O25" s="67"/>
      <c r="P25" s="66"/>
      <c r="Q25" s="66"/>
      <c r="R25" s="66"/>
    </row>
    <row r="26" spans="1:18" s="44" customFormat="1" ht="19.899999999999999">
      <c r="A26" s="66"/>
      <c r="B26" s="66"/>
      <c r="E26" s="89" t="s">
        <v>75</v>
      </c>
      <c r="F26" s="89"/>
      <c r="G26" s="207">
        <v>18848500</v>
      </c>
      <c r="I26" s="57"/>
      <c r="J26" s="57"/>
      <c r="K26" s="90"/>
      <c r="N26" s="67"/>
      <c r="O26" s="67"/>
      <c r="P26" s="66"/>
      <c r="Q26" s="66"/>
      <c r="R26" s="66"/>
    </row>
    <row r="27" spans="1:18" s="44" customFormat="1" ht="19.899999999999999">
      <c r="A27" s="66"/>
      <c r="B27" s="66"/>
      <c r="E27" s="89" t="s">
        <v>76</v>
      </c>
      <c r="F27" s="89"/>
      <c r="G27" s="89">
        <f>SUM(G25:G26)</f>
        <v>19723500</v>
      </c>
      <c r="I27" s="57"/>
      <c r="J27" s="57"/>
      <c r="K27" s="90"/>
      <c r="N27" s="67"/>
      <c r="O27" s="67"/>
      <c r="P27" s="66"/>
      <c r="Q27" s="66"/>
      <c r="R27" s="66"/>
    </row>
    <row r="28" spans="1:18" s="44" customFormat="1" ht="21.4">
      <c r="A28" s="66"/>
      <c r="B28" s="66"/>
      <c r="E28" s="89" t="s">
        <v>155</v>
      </c>
      <c r="F28" s="89"/>
      <c r="G28" s="209">
        <v>-383500</v>
      </c>
      <c r="I28" s="57"/>
      <c r="J28" s="57"/>
      <c r="K28" s="90"/>
      <c r="N28" s="67"/>
      <c r="O28" s="67"/>
      <c r="P28" s="66"/>
      <c r="Q28" s="66"/>
      <c r="R28" s="66"/>
    </row>
    <row r="29" spans="1:18" s="44" customFormat="1" ht="20.25" thickBot="1">
      <c r="A29" s="66"/>
      <c r="B29" s="66"/>
      <c r="E29" s="89" t="s">
        <v>77</v>
      </c>
      <c r="F29" s="89"/>
      <c r="G29" s="208">
        <f>G27+G28</f>
        <v>19340000</v>
      </c>
      <c r="I29" s="57"/>
      <c r="J29" s="57"/>
      <c r="K29" s="90"/>
      <c r="N29" s="67"/>
      <c r="O29" s="67"/>
      <c r="P29" s="66"/>
      <c r="Q29" s="66"/>
      <c r="R29" s="66"/>
    </row>
    <row r="30" spans="1:18" s="44" customFormat="1" ht="20.25" thickTop="1">
      <c r="A30" s="66"/>
      <c r="B30" s="66"/>
      <c r="E30" s="89"/>
      <c r="F30" s="89"/>
      <c r="G30" s="89"/>
      <c r="I30" s="57"/>
      <c r="J30" s="57"/>
      <c r="K30" s="90"/>
      <c r="N30" s="67"/>
      <c r="O30" s="67"/>
      <c r="P30" s="66"/>
      <c r="Q30" s="66"/>
      <c r="R30" s="66"/>
    </row>
    <row r="31" spans="1:18" s="44" customFormat="1" ht="19.899999999999999">
      <c r="A31" s="66"/>
      <c r="B31" s="66"/>
      <c r="E31" s="89"/>
      <c r="F31" s="89"/>
      <c r="G31" s="89">
        <f>G20-G29</f>
        <v>0</v>
      </c>
      <c r="I31" s="57"/>
      <c r="J31" s="57"/>
      <c r="K31" s="90"/>
      <c r="N31" s="67"/>
      <c r="O31" s="67"/>
      <c r="P31" s="66"/>
      <c r="Q31" s="66"/>
      <c r="R31" s="66"/>
    </row>
    <row r="33" spans="2:12" ht="19.899999999999999">
      <c r="B33" s="229">
        <v>31</v>
      </c>
      <c r="C33" s="229"/>
      <c r="D33" s="229"/>
      <c r="E33" s="229"/>
      <c r="F33" s="229"/>
      <c r="G33" s="229"/>
      <c r="H33" s="229"/>
      <c r="I33" s="229"/>
      <c r="J33" s="229"/>
      <c r="K33" s="229"/>
    </row>
    <row r="34" spans="2:12" ht="19.899999999999999">
      <c r="B34" s="92"/>
      <c r="C34" s="44"/>
      <c r="D34" s="44"/>
      <c r="E34" s="44"/>
      <c r="F34" s="44"/>
      <c r="G34" s="44"/>
      <c r="H34" s="44"/>
      <c r="I34" s="93"/>
      <c r="J34" s="93"/>
      <c r="K34" s="44"/>
    </row>
    <row r="38" spans="2:12" ht="19.899999999999999">
      <c r="L38" s="79"/>
    </row>
  </sheetData>
  <mergeCells count="11">
    <mergeCell ref="N8:O8"/>
    <mergeCell ref="L18:N18"/>
    <mergeCell ref="L19:N19"/>
    <mergeCell ref="E15:K15"/>
    <mergeCell ref="B22:E22"/>
    <mergeCell ref="B33:K33"/>
    <mergeCell ref="B1:K1"/>
    <mergeCell ref="B2:K2"/>
    <mergeCell ref="B3:K3"/>
    <mergeCell ref="B4:D4"/>
    <mergeCell ref="B5:K5"/>
  </mergeCell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7D0DDEF-D906-4232-B0A3-78C88DB5DB77}">
  <sheetPr>
    <tabColor rgb="FF00B0F0"/>
  </sheetPr>
  <dimension ref="A1:R36"/>
  <sheetViews>
    <sheetView rightToLeft="1" topLeftCell="B13" zoomScale="80" zoomScaleNormal="80" workbookViewId="0">
      <selection activeCell="J26" sqref="J26"/>
    </sheetView>
  </sheetViews>
  <sheetFormatPr defaultColWidth="10.86328125" defaultRowHeight="27.4"/>
  <cols>
    <col min="1" max="1" width="1.265625" style="128" customWidth="1"/>
    <col min="2" max="2" width="10.86328125" style="128"/>
    <col min="3" max="3" width="5.86328125" style="128" customWidth="1"/>
    <col min="4" max="4" width="6.1328125" style="128" customWidth="1"/>
    <col min="5" max="5" width="6" style="128" customWidth="1"/>
    <col min="6" max="6" width="6.3984375" style="128" customWidth="1"/>
    <col min="7" max="7" width="13.59765625" style="128" customWidth="1"/>
    <col min="8" max="8" width="6.86328125" style="128" customWidth="1"/>
    <col min="9" max="9" width="2.3984375" style="128" customWidth="1"/>
    <col min="10" max="10" width="27.3984375" style="128" customWidth="1"/>
    <col min="11" max="11" width="2" style="128" customWidth="1"/>
    <col min="12" max="12" width="21.73046875" style="128" customWidth="1"/>
    <col min="13" max="13" width="12.73046875" style="128" customWidth="1"/>
    <col min="14" max="16384" width="10.86328125" style="96"/>
  </cols>
  <sheetData>
    <row r="1" spans="1:18" ht="32.65">
      <c r="A1" s="237" t="s">
        <v>143</v>
      </c>
      <c r="B1" s="237"/>
      <c r="C1" s="237"/>
      <c r="D1" s="237"/>
      <c r="E1" s="237"/>
      <c r="F1" s="237"/>
      <c r="G1" s="237"/>
      <c r="H1" s="237"/>
      <c r="I1" s="237"/>
      <c r="J1" s="237"/>
      <c r="K1" s="237"/>
      <c r="L1" s="237"/>
      <c r="M1" s="237"/>
      <c r="N1" s="95"/>
    </row>
    <row r="2" spans="1:18" ht="32.65">
      <c r="A2" s="237" t="s">
        <v>60</v>
      </c>
      <c r="B2" s="237"/>
      <c r="C2" s="237"/>
      <c r="D2" s="237"/>
      <c r="E2" s="237"/>
      <c r="F2" s="237"/>
      <c r="G2" s="237"/>
      <c r="H2" s="237"/>
      <c r="I2" s="237"/>
      <c r="J2" s="237"/>
      <c r="K2" s="237"/>
      <c r="L2" s="237"/>
      <c r="M2" s="237"/>
      <c r="N2" s="95"/>
    </row>
    <row r="3" spans="1:18" ht="32.65">
      <c r="A3" s="237" t="s">
        <v>148</v>
      </c>
      <c r="B3" s="237"/>
      <c r="C3" s="237"/>
      <c r="D3" s="237"/>
      <c r="E3" s="237"/>
      <c r="F3" s="237"/>
      <c r="G3" s="237"/>
      <c r="H3" s="237"/>
      <c r="I3" s="237"/>
      <c r="J3" s="237"/>
      <c r="K3" s="237"/>
      <c r="L3" s="237"/>
      <c r="M3" s="237"/>
      <c r="N3" s="95"/>
    </row>
    <row r="4" spans="1:18" ht="29.65">
      <c r="A4" s="97"/>
      <c r="B4" s="98" t="s">
        <v>78</v>
      </c>
      <c r="C4" s="98"/>
      <c r="D4" s="98"/>
      <c r="E4" s="98"/>
      <c r="F4" s="98"/>
      <c r="G4" s="98"/>
      <c r="H4" s="98"/>
      <c r="I4" s="98"/>
      <c r="J4" s="99"/>
      <c r="K4" s="99"/>
      <c r="L4" s="100"/>
      <c r="M4" s="101"/>
    </row>
    <row r="5" spans="1:18" ht="29.65">
      <c r="A5" s="97"/>
      <c r="B5" s="102" t="s">
        <v>79</v>
      </c>
      <c r="C5" s="98"/>
      <c r="D5" s="98"/>
      <c r="E5" s="98"/>
      <c r="F5" s="98"/>
      <c r="G5" s="98"/>
      <c r="H5" s="98"/>
      <c r="I5" s="98"/>
      <c r="J5" s="99"/>
      <c r="K5" s="99"/>
      <c r="L5" s="100"/>
      <c r="M5" s="101"/>
    </row>
    <row r="6" spans="1:18" ht="29.65">
      <c r="A6" s="97"/>
      <c r="B6" s="97"/>
      <c r="C6" s="99"/>
      <c r="D6" s="99"/>
      <c r="E6" s="99"/>
      <c r="F6" s="99"/>
      <c r="G6" s="99"/>
      <c r="H6" s="103"/>
      <c r="I6" s="97"/>
      <c r="J6" s="104" t="s">
        <v>149</v>
      </c>
      <c r="K6" s="105"/>
      <c r="L6" s="106"/>
      <c r="M6" s="101"/>
    </row>
    <row r="7" spans="1:18" ht="29.65">
      <c r="A7" s="97"/>
      <c r="B7" s="107"/>
      <c r="C7" s="97"/>
      <c r="D7" s="97"/>
      <c r="E7" s="97"/>
      <c r="F7" s="97"/>
      <c r="G7" s="97"/>
      <c r="H7" s="97"/>
      <c r="I7" s="97"/>
      <c r="J7" s="100" t="s">
        <v>71</v>
      </c>
      <c r="K7" s="108"/>
      <c r="L7" s="100"/>
      <c r="M7" s="101"/>
    </row>
    <row r="8" spans="1:18" ht="29.65">
      <c r="A8" s="97"/>
      <c r="B8" s="109" t="s">
        <v>80</v>
      </c>
      <c r="C8" s="110"/>
      <c r="D8" s="97"/>
      <c r="E8" s="97"/>
      <c r="F8" s="97"/>
      <c r="G8" s="97"/>
      <c r="H8" s="97"/>
      <c r="I8" s="97"/>
      <c r="J8" s="216">
        <v>1750000</v>
      </c>
      <c r="K8" s="112"/>
      <c r="L8" s="111"/>
      <c r="M8" s="101"/>
    </row>
    <row r="9" spans="1:18" ht="30" thickBot="1">
      <c r="A9" s="97"/>
      <c r="B9" s="113"/>
      <c r="C9" s="97"/>
      <c r="D9" s="97"/>
      <c r="E9" s="97"/>
      <c r="F9" s="97"/>
      <c r="G9" s="97"/>
      <c r="H9" s="97"/>
      <c r="I9" s="97"/>
      <c r="J9" s="114">
        <f>SUM(J8:J8)</f>
        <v>1750000</v>
      </c>
      <c r="K9" s="111"/>
      <c r="L9" s="111"/>
      <c r="M9" s="101"/>
    </row>
    <row r="10" spans="1:18" ht="30" thickTop="1">
      <c r="A10" s="97"/>
      <c r="B10" s="113"/>
      <c r="C10" s="97"/>
      <c r="D10" s="97"/>
      <c r="E10" s="97"/>
      <c r="F10" s="97"/>
      <c r="G10" s="97"/>
      <c r="H10" s="97"/>
      <c r="I10" s="97"/>
      <c r="J10" s="100"/>
      <c r="K10" s="115"/>
      <c r="L10" s="100"/>
      <c r="M10" s="101"/>
      <c r="R10" s="116"/>
    </row>
    <row r="11" spans="1:18" ht="29.65">
      <c r="A11" s="97"/>
      <c r="B11" s="98" t="s">
        <v>81</v>
      </c>
      <c r="C11" s="101"/>
      <c r="D11" s="101"/>
      <c r="E11" s="101"/>
      <c r="F11" s="101"/>
      <c r="G11" s="101"/>
      <c r="H11" s="117"/>
      <c r="I11" s="101"/>
      <c r="J11" s="100"/>
      <c r="K11" s="108"/>
      <c r="L11" s="100"/>
      <c r="M11" s="101"/>
    </row>
    <row r="12" spans="1:18" ht="29.65">
      <c r="A12" s="97"/>
      <c r="B12" s="102" t="s">
        <v>82</v>
      </c>
      <c r="C12" s="97"/>
      <c r="D12" s="97"/>
      <c r="E12" s="97"/>
      <c r="F12" s="97"/>
      <c r="G12" s="97"/>
      <c r="H12" s="97"/>
      <c r="I12" s="97"/>
      <c r="J12" s="100"/>
      <c r="K12" s="118"/>
      <c r="L12" s="119"/>
      <c r="M12" s="101"/>
    </row>
    <row r="13" spans="1:18" ht="29.65">
      <c r="A13" s="97"/>
      <c r="B13" s="98"/>
      <c r="C13" s="97"/>
      <c r="D13" s="97"/>
      <c r="E13" s="97"/>
      <c r="F13" s="97"/>
      <c r="G13" s="97"/>
      <c r="H13" s="120"/>
      <c r="I13" s="97"/>
      <c r="J13" s="104" t="s">
        <v>149</v>
      </c>
      <c r="K13" s="105"/>
      <c r="L13" s="106"/>
      <c r="M13" s="101"/>
    </row>
    <row r="14" spans="1:18" ht="29.65">
      <c r="A14" s="97"/>
      <c r="B14" s="98"/>
      <c r="C14" s="97"/>
      <c r="D14" s="97"/>
      <c r="E14" s="97"/>
      <c r="F14" s="97"/>
      <c r="G14" s="97"/>
      <c r="H14" s="120"/>
      <c r="I14" s="97"/>
      <c r="J14" s="100" t="s">
        <v>71</v>
      </c>
      <c r="K14" s="118"/>
      <c r="L14" s="100"/>
      <c r="M14" s="101"/>
    </row>
    <row r="15" spans="1:18" ht="29.65">
      <c r="A15" s="97"/>
      <c r="B15" s="238" t="s">
        <v>83</v>
      </c>
      <c r="C15" s="238"/>
      <c r="D15" s="238"/>
      <c r="E15" s="238"/>
      <c r="F15" s="238"/>
      <c r="G15" s="238"/>
      <c r="H15" s="120"/>
      <c r="I15" s="97"/>
      <c r="J15" s="100">
        <v>3450</v>
      </c>
      <c r="K15" s="118"/>
      <c r="L15" s="100"/>
      <c r="M15" s="101"/>
    </row>
    <row r="16" spans="1:18" ht="29.65">
      <c r="A16" s="97"/>
      <c r="B16" s="239" t="s">
        <v>84</v>
      </c>
      <c r="C16" s="239"/>
      <c r="D16" s="239"/>
      <c r="E16" s="239"/>
      <c r="F16" s="239"/>
      <c r="G16" s="239"/>
      <c r="H16" s="121"/>
      <c r="I16" s="121"/>
      <c r="J16" s="100">
        <v>280</v>
      </c>
      <c r="K16" s="111"/>
      <c r="L16" s="111"/>
      <c r="M16" s="101"/>
    </row>
    <row r="17" spans="1:13" ht="30" thickBot="1">
      <c r="A17" s="97"/>
      <c r="B17" s="122"/>
      <c r="C17" s="122"/>
      <c r="D17" s="122"/>
      <c r="E17" s="122"/>
      <c r="F17" s="122"/>
      <c r="G17" s="122"/>
      <c r="H17" s="121"/>
      <c r="I17" s="103"/>
      <c r="J17" s="217">
        <f>SUM(J15:J16)</f>
        <v>3730</v>
      </c>
      <c r="K17" s="111"/>
      <c r="L17" s="111"/>
      <c r="M17" s="97"/>
    </row>
    <row r="18" spans="1:13" ht="30" thickTop="1">
      <c r="A18" s="97"/>
      <c r="B18" s="122"/>
      <c r="C18" s="122"/>
      <c r="D18" s="122"/>
      <c r="E18" s="122"/>
      <c r="F18" s="122"/>
      <c r="G18" s="122"/>
      <c r="H18" s="121"/>
      <c r="I18" s="103"/>
      <c r="J18" s="100"/>
      <c r="K18" s="105"/>
      <c r="L18" s="100"/>
      <c r="M18" s="97"/>
    </row>
    <row r="19" spans="1:13" ht="29.65">
      <c r="A19" s="97"/>
      <c r="B19" s="124"/>
      <c r="C19" s="125"/>
      <c r="D19" s="125"/>
      <c r="E19" s="125"/>
      <c r="F19" s="125"/>
      <c r="G19" s="125"/>
      <c r="H19" s="121"/>
      <c r="I19" s="125"/>
      <c r="J19" s="100"/>
      <c r="K19" s="126"/>
      <c r="L19" s="100"/>
      <c r="M19" s="97"/>
    </row>
    <row r="20" spans="1:13" ht="29.65">
      <c r="A20" s="97"/>
      <c r="B20" s="124"/>
      <c r="C20" s="125"/>
      <c r="D20" s="125"/>
      <c r="E20" s="125"/>
      <c r="F20" s="125"/>
      <c r="G20" s="125"/>
      <c r="H20" s="121"/>
      <c r="I20" s="125"/>
      <c r="J20" s="100"/>
      <c r="K20" s="126"/>
      <c r="L20" s="100"/>
      <c r="M20" s="97"/>
    </row>
    <row r="21" spans="1:13" ht="29.65">
      <c r="A21" s="97"/>
      <c r="B21" s="98" t="s">
        <v>85</v>
      </c>
      <c r="C21" s="98"/>
      <c r="D21" s="98"/>
      <c r="E21" s="98"/>
      <c r="F21" s="98"/>
      <c r="G21" s="98"/>
      <c r="H21" s="98"/>
      <c r="I21" s="98"/>
      <c r="J21" s="99"/>
      <c r="K21" s="126"/>
      <c r="L21" s="100"/>
      <c r="M21" s="97"/>
    </row>
    <row r="22" spans="1:13" ht="29.65">
      <c r="A22" s="97"/>
      <c r="B22" s="102" t="s">
        <v>79</v>
      </c>
      <c r="C22" s="98"/>
      <c r="D22" s="98"/>
      <c r="E22" s="98"/>
      <c r="F22" s="98"/>
      <c r="G22" s="98"/>
      <c r="H22" s="98"/>
      <c r="I22" s="98"/>
      <c r="J22" s="99"/>
      <c r="K22" s="126"/>
      <c r="L22" s="100"/>
      <c r="M22" s="97"/>
    </row>
    <row r="23" spans="1:13">
      <c r="A23" s="97"/>
      <c r="B23" s="97"/>
      <c r="C23" s="99"/>
      <c r="D23" s="99"/>
      <c r="E23" s="99"/>
      <c r="F23" s="99"/>
      <c r="G23" s="99"/>
      <c r="H23" s="103"/>
      <c r="I23" s="97"/>
      <c r="J23" s="104" t="s">
        <v>63</v>
      </c>
      <c r="K23" s="126"/>
      <c r="L23" s="100"/>
      <c r="M23" s="97"/>
    </row>
    <row r="24" spans="1:13">
      <c r="A24" s="97"/>
      <c r="B24" s="107"/>
      <c r="C24" s="97"/>
      <c r="D24" s="97"/>
      <c r="E24" s="97"/>
      <c r="F24" s="97"/>
      <c r="G24" s="97"/>
      <c r="H24" s="97"/>
      <c r="I24" s="97"/>
      <c r="J24" s="100" t="s">
        <v>71</v>
      </c>
      <c r="K24" s="126"/>
      <c r="L24" s="100"/>
      <c r="M24" s="97"/>
    </row>
    <row r="25" spans="1:13">
      <c r="A25" s="97"/>
      <c r="B25" s="241" t="s">
        <v>86</v>
      </c>
      <c r="C25" s="241"/>
      <c r="D25" s="241"/>
      <c r="E25" s="241"/>
      <c r="F25" s="241"/>
      <c r="G25" s="241"/>
      <c r="H25" s="97"/>
      <c r="I25" s="97"/>
      <c r="J25" s="200">
        <v>42000</v>
      </c>
      <c r="K25" s="126"/>
      <c r="L25" s="100"/>
      <c r="M25" s="97"/>
    </row>
    <row r="26" spans="1:13">
      <c r="A26" s="97"/>
      <c r="B26" s="242" t="s">
        <v>87</v>
      </c>
      <c r="C26" s="242"/>
      <c r="D26" s="242"/>
      <c r="E26" s="242"/>
      <c r="F26" s="242"/>
      <c r="G26" s="242"/>
      <c r="H26" s="97"/>
      <c r="I26" s="97"/>
      <c r="J26" s="200">
        <v>368000</v>
      </c>
      <c r="K26" s="126"/>
      <c r="L26" s="100"/>
      <c r="M26" s="97"/>
    </row>
    <row r="27" spans="1:13" ht="29.65">
      <c r="A27" s="97"/>
      <c r="B27" s="242" t="s">
        <v>88</v>
      </c>
      <c r="C27" s="242"/>
      <c r="D27" s="242"/>
      <c r="E27" s="242"/>
      <c r="F27" s="242"/>
      <c r="G27" s="242"/>
      <c r="H27" s="121"/>
      <c r="I27" s="125"/>
      <c r="J27" s="201">
        <v>586000</v>
      </c>
      <c r="K27" s="126"/>
      <c r="L27" s="100"/>
      <c r="M27" s="97"/>
    </row>
    <row r="28" spans="1:13" ht="29.65">
      <c r="A28" s="97"/>
      <c r="B28" s="242" t="s">
        <v>156</v>
      </c>
      <c r="C28" s="242"/>
      <c r="D28" s="242"/>
      <c r="E28" s="242"/>
      <c r="F28" s="242"/>
      <c r="G28" s="242"/>
      <c r="H28" s="121"/>
      <c r="I28" s="125"/>
      <c r="J28" s="201">
        <v>800000</v>
      </c>
      <c r="K28" s="126"/>
      <c r="L28" s="100"/>
      <c r="M28" s="97"/>
    </row>
    <row r="29" spans="1:13" ht="29.65">
      <c r="A29" s="97"/>
      <c r="B29" s="242" t="s">
        <v>89</v>
      </c>
      <c r="C29" s="242"/>
      <c r="D29" s="242"/>
      <c r="E29" s="242"/>
      <c r="F29" s="242"/>
      <c r="G29" s="242"/>
      <c r="H29" s="121"/>
      <c r="I29" s="125"/>
      <c r="J29" s="201">
        <v>2750000</v>
      </c>
      <c r="K29" s="126"/>
      <c r="L29" s="100"/>
      <c r="M29" s="97"/>
    </row>
    <row r="30" spans="1:13" ht="30" thickBot="1">
      <c r="A30" s="97"/>
      <c r="B30" s="124"/>
      <c r="C30" s="125"/>
      <c r="D30" s="125"/>
      <c r="E30" s="125"/>
      <c r="F30" s="125"/>
      <c r="G30" s="125"/>
      <c r="H30" s="121"/>
      <c r="I30" s="125"/>
      <c r="J30" s="127">
        <f>SUM(J25:J29)</f>
        <v>4546000</v>
      </c>
      <c r="K30" s="126"/>
      <c r="L30" s="100"/>
      <c r="M30" s="97"/>
    </row>
    <row r="31" spans="1:13" ht="30" thickTop="1">
      <c r="A31" s="97"/>
      <c r="B31" s="98"/>
      <c r="C31" s="97"/>
      <c r="D31" s="97"/>
      <c r="E31" s="97"/>
      <c r="F31" s="97"/>
      <c r="G31" s="97"/>
      <c r="H31" s="97"/>
      <c r="I31" s="97"/>
      <c r="J31" s="97"/>
      <c r="K31" s="97"/>
      <c r="L31" s="97"/>
      <c r="M31" s="97"/>
    </row>
    <row r="32" spans="1:13">
      <c r="A32" s="97"/>
      <c r="B32" s="240">
        <v>32</v>
      </c>
      <c r="C32" s="240"/>
      <c r="D32" s="240"/>
      <c r="E32" s="240"/>
      <c r="F32" s="240"/>
      <c r="G32" s="240"/>
      <c r="H32" s="240"/>
      <c r="I32" s="240"/>
      <c r="J32" s="240"/>
      <c r="K32" s="240"/>
      <c r="L32" s="240"/>
      <c r="M32" s="240"/>
    </row>
    <row r="33" spans="1:13">
      <c r="A33" s="97"/>
      <c r="B33" s="97"/>
      <c r="C33" s="97"/>
      <c r="D33" s="97"/>
      <c r="E33" s="97"/>
      <c r="F33" s="97"/>
      <c r="G33" s="97"/>
      <c r="H33" s="97"/>
      <c r="I33" s="97"/>
      <c r="J33" s="97"/>
      <c r="K33" s="97"/>
      <c r="L33" s="97"/>
      <c r="M33" s="97"/>
    </row>
    <row r="34" spans="1:13">
      <c r="A34" s="97"/>
      <c r="B34" s="97"/>
      <c r="C34" s="97"/>
      <c r="D34" s="97"/>
      <c r="E34" s="97"/>
      <c r="F34" s="97"/>
      <c r="G34" s="97"/>
      <c r="H34" s="97"/>
      <c r="I34" s="97"/>
      <c r="J34" s="97"/>
      <c r="K34" s="97"/>
      <c r="L34" s="97"/>
      <c r="M34" s="97"/>
    </row>
    <row r="35" spans="1:13">
      <c r="A35" s="97"/>
      <c r="B35" s="97"/>
      <c r="C35" s="97"/>
      <c r="D35" s="97"/>
      <c r="E35" s="97"/>
      <c r="F35" s="97"/>
      <c r="G35" s="97"/>
      <c r="H35" s="97"/>
      <c r="I35" s="97"/>
      <c r="J35" s="97"/>
      <c r="K35" s="97"/>
      <c r="L35" s="97"/>
      <c r="M35" s="97"/>
    </row>
    <row r="36" spans="1:13">
      <c r="A36" s="97"/>
      <c r="B36" s="97"/>
      <c r="C36" s="97"/>
      <c r="D36" s="97"/>
      <c r="E36" s="97"/>
      <c r="F36" s="97"/>
      <c r="G36" s="97"/>
      <c r="H36" s="97"/>
      <c r="I36" s="97"/>
      <c r="J36" s="97"/>
      <c r="K36" s="97"/>
      <c r="L36" s="97"/>
      <c r="M36" s="97"/>
    </row>
  </sheetData>
  <mergeCells count="11">
    <mergeCell ref="B32:M32"/>
    <mergeCell ref="B25:G25"/>
    <mergeCell ref="B26:G26"/>
    <mergeCell ref="B27:G27"/>
    <mergeCell ref="B28:G28"/>
    <mergeCell ref="B29:G29"/>
    <mergeCell ref="A1:M1"/>
    <mergeCell ref="A2:M2"/>
    <mergeCell ref="A3:M3"/>
    <mergeCell ref="B15:G15"/>
    <mergeCell ref="B16:G16"/>
  </mergeCell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D5F9F40-498A-45BB-A7AD-B47BD464B899}">
  <sheetPr>
    <tabColor theme="9" tint="0.39997558519241921"/>
  </sheetPr>
  <dimension ref="A1:Q26"/>
  <sheetViews>
    <sheetView rightToLeft="1" topLeftCell="A5" workbookViewId="0">
      <selection activeCell="B19" sqref="B19:J19"/>
    </sheetView>
  </sheetViews>
  <sheetFormatPr defaultColWidth="10.86328125" defaultRowHeight="18.399999999999999"/>
  <cols>
    <col min="1" max="1" width="1.265625" style="1" customWidth="1"/>
    <col min="2" max="2" width="6.1328125" style="1" customWidth="1"/>
    <col min="3" max="3" width="5.86328125" style="1" customWidth="1"/>
    <col min="4" max="4" width="6.1328125" style="1" customWidth="1"/>
    <col min="5" max="5" width="6" style="1" customWidth="1"/>
    <col min="6" max="6" width="8.3984375" style="1" customWidth="1"/>
    <col min="7" max="7" width="15.3984375" style="1" bestFit="1" customWidth="1"/>
    <col min="8" max="8" width="3" style="1" customWidth="1"/>
    <col min="9" max="9" width="2.3984375" style="1" customWidth="1"/>
    <col min="10" max="10" width="14.3984375" style="1" customWidth="1"/>
    <col min="11" max="11" width="2" style="1" customWidth="1"/>
    <col min="12" max="12" width="14.3984375" style="1" customWidth="1"/>
    <col min="13" max="13" width="1.73046875" style="1" customWidth="1"/>
    <col min="14" max="14" width="15.86328125" style="130" bestFit="1" customWidth="1"/>
    <col min="15" max="15" width="13" style="130" bestFit="1" customWidth="1"/>
    <col min="16" max="16384" width="10.86328125" style="130"/>
  </cols>
  <sheetData>
    <row r="1" spans="1:15" ht="22.5">
      <c r="A1" s="243" t="s">
        <v>145</v>
      </c>
      <c r="B1" s="243"/>
      <c r="C1" s="243"/>
      <c r="D1" s="243"/>
      <c r="E1" s="243"/>
      <c r="F1" s="243"/>
      <c r="G1" s="243"/>
      <c r="H1" s="243"/>
      <c r="I1" s="243"/>
      <c r="J1" s="243"/>
      <c r="K1" s="243"/>
      <c r="L1" s="243"/>
      <c r="M1" s="243"/>
      <c r="N1" s="129"/>
    </row>
    <row r="2" spans="1:15" ht="22.5">
      <c r="A2" s="243" t="s">
        <v>60</v>
      </c>
      <c r="B2" s="243"/>
      <c r="C2" s="243"/>
      <c r="D2" s="243"/>
      <c r="E2" s="243"/>
      <c r="F2" s="243"/>
      <c r="G2" s="243"/>
      <c r="H2" s="243"/>
      <c r="I2" s="243"/>
      <c r="J2" s="243"/>
      <c r="K2" s="243"/>
      <c r="L2" s="243"/>
      <c r="M2" s="243"/>
      <c r="N2" s="129"/>
    </row>
    <row r="3" spans="1:15" ht="22.5">
      <c r="A3" s="243" t="s">
        <v>148</v>
      </c>
      <c r="B3" s="243"/>
      <c r="C3" s="243"/>
      <c r="D3" s="243"/>
      <c r="E3" s="243"/>
      <c r="F3" s="243"/>
      <c r="G3" s="243"/>
      <c r="H3" s="243"/>
      <c r="I3" s="243"/>
      <c r="J3" s="243"/>
      <c r="K3" s="243"/>
      <c r="L3" s="243"/>
      <c r="M3" s="243"/>
      <c r="N3" s="129"/>
    </row>
    <row r="4" spans="1:15" ht="22.5">
      <c r="A4" s="94"/>
      <c r="B4" s="94"/>
      <c r="C4" s="94"/>
      <c r="D4" s="94"/>
      <c r="E4" s="94"/>
      <c r="F4" s="94"/>
      <c r="G4" s="94"/>
      <c r="H4" s="94"/>
      <c r="I4" s="94"/>
      <c r="J4" s="94"/>
      <c r="K4" s="94"/>
      <c r="L4" s="94"/>
      <c r="M4" s="94"/>
      <c r="N4" s="129"/>
    </row>
    <row r="5" spans="1:15" ht="19.899999999999999">
      <c r="A5" s="12"/>
      <c r="B5" s="81" t="s">
        <v>90</v>
      </c>
      <c r="C5" s="81"/>
      <c r="D5" s="81"/>
      <c r="E5" s="81"/>
      <c r="F5" s="81"/>
      <c r="G5" s="81"/>
      <c r="H5" s="81"/>
      <c r="I5" s="81"/>
      <c r="J5" s="45"/>
      <c r="K5" s="45"/>
      <c r="L5" s="51"/>
      <c r="M5" s="40"/>
    </row>
    <row r="6" spans="1:15" ht="19.899999999999999">
      <c r="A6" s="12"/>
      <c r="B6" s="14" t="s">
        <v>79</v>
      </c>
      <c r="C6" s="81"/>
      <c r="D6" s="81"/>
      <c r="E6" s="81"/>
      <c r="F6" s="81"/>
      <c r="G6" s="81"/>
      <c r="H6" s="81"/>
      <c r="I6" s="81"/>
      <c r="J6" s="45"/>
      <c r="K6" s="45"/>
      <c r="L6" s="51"/>
      <c r="M6" s="40"/>
    </row>
    <row r="7" spans="1:15" ht="19.899999999999999">
      <c r="A7" s="131"/>
      <c r="B7" s="131"/>
      <c r="C7" s="132"/>
      <c r="D7" s="132"/>
      <c r="E7" s="132"/>
      <c r="F7" s="132"/>
      <c r="G7" s="132"/>
      <c r="H7" s="133"/>
      <c r="I7" s="134"/>
      <c r="J7" s="68" t="s">
        <v>149</v>
      </c>
      <c r="K7" s="69"/>
      <c r="L7" s="70"/>
      <c r="M7" s="40"/>
    </row>
    <row r="8" spans="1:15" ht="19.899999999999999">
      <c r="A8" s="131"/>
      <c r="B8" s="135"/>
      <c r="C8" s="131"/>
      <c r="D8" s="131"/>
      <c r="E8" s="131"/>
      <c r="F8" s="131"/>
      <c r="G8" s="131"/>
      <c r="H8" s="131"/>
      <c r="I8" s="131"/>
      <c r="J8" s="136" t="s">
        <v>71</v>
      </c>
      <c r="K8" s="137"/>
      <c r="L8" s="136"/>
      <c r="M8" s="40"/>
    </row>
    <row r="9" spans="1:15" ht="19.899999999999999">
      <c r="A9" s="131"/>
      <c r="B9" s="246" t="s">
        <v>91</v>
      </c>
      <c r="C9" s="246"/>
      <c r="D9" s="246"/>
      <c r="E9" s="246"/>
      <c r="F9" s="246"/>
      <c r="G9" s="246"/>
      <c r="H9" s="188"/>
      <c r="I9" s="188"/>
      <c r="J9" s="257">
        <v>2850000</v>
      </c>
      <c r="K9" s="137"/>
      <c r="L9" s="138"/>
      <c r="M9" s="40"/>
    </row>
    <row r="10" spans="1:15" ht="19.899999999999999">
      <c r="A10" s="131"/>
      <c r="B10" s="234" t="s">
        <v>92</v>
      </c>
      <c r="C10" s="234"/>
      <c r="D10" s="234"/>
      <c r="E10" s="234"/>
      <c r="F10" s="234"/>
      <c r="G10" s="234"/>
      <c r="H10" s="188"/>
      <c r="I10" s="188"/>
      <c r="J10" s="257">
        <v>230000</v>
      </c>
      <c r="K10" s="140"/>
      <c r="L10" s="138"/>
      <c r="M10" s="40"/>
    </row>
    <row r="11" spans="1:15" ht="19.899999999999999">
      <c r="A11" s="131"/>
      <c r="B11" s="246" t="s">
        <v>93</v>
      </c>
      <c r="C11" s="246"/>
      <c r="D11" s="246"/>
      <c r="E11" s="246"/>
      <c r="F11" s="246"/>
      <c r="G11" s="246"/>
      <c r="H11" s="188"/>
      <c r="I11" s="188"/>
      <c r="J11" s="257">
        <v>345000</v>
      </c>
      <c r="K11" s="137"/>
      <c r="L11" s="138"/>
      <c r="M11" s="40"/>
    </row>
    <row r="12" spans="1:15" ht="19.899999999999999">
      <c r="A12" s="131"/>
      <c r="B12" s="246" t="s">
        <v>94</v>
      </c>
      <c r="C12" s="246"/>
      <c r="D12" s="246"/>
      <c r="E12" s="246"/>
      <c r="F12" s="246"/>
      <c r="G12" s="246"/>
      <c r="H12" s="188"/>
      <c r="I12" s="188"/>
      <c r="J12" s="257">
        <v>720000</v>
      </c>
      <c r="K12" s="139"/>
      <c r="L12" s="138"/>
      <c r="M12" s="40"/>
    </row>
    <row r="13" spans="1:15">
      <c r="A13" s="131"/>
      <c r="B13" s="246" t="s">
        <v>95</v>
      </c>
      <c r="C13" s="246"/>
      <c r="D13" s="246"/>
      <c r="E13" s="246"/>
      <c r="F13" s="246"/>
      <c r="G13" s="246"/>
      <c r="H13" s="188"/>
      <c r="I13" s="188"/>
      <c r="J13" s="257">
        <v>385300</v>
      </c>
      <c r="K13" s="137"/>
      <c r="L13" s="138"/>
      <c r="M13" s="12"/>
      <c r="N13" s="1"/>
      <c r="O13" s="1"/>
    </row>
    <row r="14" spans="1:15" ht="19.899999999999999">
      <c r="A14" s="131"/>
      <c r="B14" s="224" t="s">
        <v>96</v>
      </c>
      <c r="C14" s="224"/>
      <c r="D14" s="224"/>
      <c r="E14" s="224"/>
      <c r="F14" s="224"/>
      <c r="G14" s="224"/>
      <c r="H14" s="189"/>
      <c r="I14" s="188"/>
      <c r="J14" s="194">
        <v>200000</v>
      </c>
      <c r="K14" s="137"/>
      <c r="L14" s="138"/>
      <c r="M14" s="40"/>
    </row>
    <row r="15" spans="1:15" ht="18.75">
      <c r="A15" s="131"/>
      <c r="B15" s="247" t="s">
        <v>97</v>
      </c>
      <c r="C15" s="247"/>
      <c r="D15" s="247"/>
      <c r="E15" s="247"/>
      <c r="F15" s="247"/>
      <c r="G15" s="247"/>
      <c r="H15" s="190"/>
      <c r="I15" s="191"/>
      <c r="J15" s="49">
        <v>732500</v>
      </c>
      <c r="K15" s="144"/>
      <c r="L15" s="143"/>
      <c r="M15" s="12"/>
      <c r="N15" s="1"/>
      <c r="O15" s="145"/>
    </row>
    <row r="16" spans="1:15" ht="19.149999999999999" thickBot="1">
      <c r="A16" s="131"/>
      <c r="B16" s="192"/>
      <c r="C16" s="193"/>
      <c r="D16" s="193"/>
      <c r="E16" s="193"/>
      <c r="F16" s="193"/>
      <c r="G16" s="193"/>
      <c r="H16" s="190"/>
      <c r="I16" s="193"/>
      <c r="J16" s="60">
        <f>SUM(J9:J15)</f>
        <v>5462800</v>
      </c>
      <c r="K16" s="143"/>
      <c r="L16" s="143"/>
      <c r="M16" s="12"/>
      <c r="N16" s="146"/>
    </row>
    <row r="17" spans="1:17" ht="18.75" thickTop="1">
      <c r="A17" s="131"/>
      <c r="B17" s="244"/>
      <c r="C17" s="244"/>
      <c r="D17" s="244"/>
      <c r="E17" s="244"/>
      <c r="F17" s="244"/>
      <c r="G17" s="244"/>
      <c r="H17" s="244"/>
      <c r="I17" s="244"/>
      <c r="J17" s="244"/>
      <c r="K17" s="244"/>
      <c r="L17" s="244"/>
      <c r="M17" s="12"/>
    </row>
    <row r="18" spans="1:17" ht="21.75">
      <c r="A18" s="131"/>
      <c r="B18" s="141"/>
      <c r="C18" s="141"/>
      <c r="D18" s="141"/>
      <c r="E18" s="141"/>
      <c r="F18" s="141"/>
      <c r="G18" s="141"/>
      <c r="H18" s="147"/>
      <c r="I18" s="142"/>
      <c r="J18" s="134"/>
      <c r="K18" s="148"/>
      <c r="L18" s="149"/>
      <c r="M18" s="12"/>
      <c r="O18" s="150"/>
      <c r="Q18" s="151"/>
    </row>
    <row r="19" spans="1:17">
      <c r="A19" s="131"/>
      <c r="B19" s="248" t="s">
        <v>98</v>
      </c>
      <c r="C19" s="248"/>
      <c r="D19" s="248"/>
      <c r="E19" s="248"/>
      <c r="F19" s="248"/>
      <c r="G19" s="248"/>
      <c r="H19" s="248"/>
      <c r="I19" s="248"/>
      <c r="J19" s="248"/>
      <c r="K19" s="153"/>
      <c r="L19" s="143"/>
      <c r="M19" s="12"/>
    </row>
    <row r="20" spans="1:17">
      <c r="A20" s="131"/>
      <c r="B20" s="131"/>
      <c r="C20" s="131"/>
      <c r="D20" s="131"/>
      <c r="E20" s="131"/>
      <c r="F20" s="131"/>
      <c r="G20" s="131"/>
      <c r="H20" s="152"/>
      <c r="I20" s="131"/>
      <c r="J20" s="143"/>
      <c r="K20" s="153"/>
      <c r="L20" s="143"/>
      <c r="M20" s="12"/>
    </row>
    <row r="21" spans="1:17">
      <c r="A21" s="131"/>
      <c r="B21" s="131"/>
      <c r="C21" s="131"/>
      <c r="D21" s="131"/>
      <c r="E21" s="131"/>
      <c r="F21" s="131"/>
      <c r="G21" s="131"/>
      <c r="H21" s="154"/>
      <c r="I21" s="131"/>
      <c r="J21" s="155"/>
      <c r="K21" s="131"/>
      <c r="L21" s="155"/>
      <c r="M21" s="12"/>
    </row>
    <row r="22" spans="1:17" ht="18">
      <c r="A22" s="245">
        <v>31</v>
      </c>
      <c r="B22" s="245"/>
      <c r="C22" s="245"/>
      <c r="D22" s="245"/>
      <c r="E22" s="245"/>
      <c r="F22" s="245"/>
      <c r="G22" s="245"/>
      <c r="H22" s="245"/>
      <c r="I22" s="245"/>
      <c r="J22" s="245"/>
      <c r="K22" s="245"/>
      <c r="L22" s="245"/>
      <c r="M22" s="245"/>
    </row>
    <row r="23" spans="1:17">
      <c r="A23" s="12"/>
      <c r="B23" s="12"/>
      <c r="C23" s="12"/>
      <c r="D23" s="12"/>
      <c r="E23" s="12"/>
      <c r="F23" s="12"/>
      <c r="G23" s="12"/>
      <c r="H23" s="12"/>
      <c r="I23" s="12"/>
      <c r="J23" s="12"/>
      <c r="K23" s="12"/>
      <c r="L23" s="12"/>
      <c r="M23" s="12"/>
    </row>
    <row r="24" spans="1:17">
      <c r="A24" s="12"/>
      <c r="B24" s="12"/>
      <c r="C24" s="12"/>
      <c r="D24" s="12"/>
      <c r="E24" s="12"/>
      <c r="F24" s="12"/>
      <c r="G24" s="12"/>
      <c r="H24" s="12"/>
      <c r="I24" s="12"/>
      <c r="J24" s="12"/>
      <c r="K24" s="12"/>
      <c r="L24" s="12"/>
      <c r="M24" s="12"/>
    </row>
    <row r="25" spans="1:17">
      <c r="A25" s="12"/>
      <c r="B25" s="12"/>
      <c r="C25" s="12"/>
      <c r="D25" s="12"/>
      <c r="E25" s="12"/>
      <c r="F25" s="12"/>
      <c r="G25" s="12"/>
      <c r="H25" s="12"/>
      <c r="I25" s="12"/>
      <c r="J25" s="12"/>
      <c r="K25" s="12"/>
      <c r="L25" s="12"/>
      <c r="M25" s="12"/>
    </row>
    <row r="26" spans="1:17">
      <c r="A26" s="12"/>
      <c r="B26" s="12"/>
      <c r="C26" s="12"/>
      <c r="D26" s="12"/>
      <c r="E26" s="12"/>
      <c r="F26" s="12"/>
      <c r="G26" s="12"/>
      <c r="H26" s="12"/>
      <c r="I26" s="12"/>
      <c r="J26" s="12"/>
      <c r="K26" s="12"/>
      <c r="L26" s="12"/>
      <c r="M26" s="12"/>
    </row>
  </sheetData>
  <mergeCells count="13">
    <mergeCell ref="A1:M1"/>
    <mergeCell ref="A2:M2"/>
    <mergeCell ref="A3:M3"/>
    <mergeCell ref="B17:L17"/>
    <mergeCell ref="A22:M22"/>
    <mergeCell ref="B9:G9"/>
    <mergeCell ref="B10:G10"/>
    <mergeCell ref="B11:G11"/>
    <mergeCell ref="B12:G12"/>
    <mergeCell ref="B13:G13"/>
    <mergeCell ref="B14:G14"/>
    <mergeCell ref="B15:G15"/>
    <mergeCell ref="B19:J19"/>
  </mergeCell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F50171A-A7F4-4774-835C-9F92E06289DE}">
  <sheetPr>
    <tabColor theme="7"/>
  </sheetPr>
  <dimension ref="A1:R38"/>
  <sheetViews>
    <sheetView rightToLeft="1" workbookViewId="0">
      <selection activeCell="J9" sqref="J9"/>
    </sheetView>
  </sheetViews>
  <sheetFormatPr defaultColWidth="10.86328125" defaultRowHeight="27.4"/>
  <cols>
    <col min="1" max="1" width="1.265625" style="128" customWidth="1"/>
    <col min="2" max="2" width="10.86328125" style="128"/>
    <col min="3" max="3" width="5.86328125" style="128" customWidth="1"/>
    <col min="4" max="4" width="6.1328125" style="128" customWidth="1"/>
    <col min="5" max="5" width="6" style="128" customWidth="1"/>
    <col min="6" max="6" width="21.73046875" style="128" customWidth="1"/>
    <col min="7" max="7" width="13.59765625" style="128" customWidth="1"/>
    <col min="8" max="8" width="6.86328125" style="128" customWidth="1"/>
    <col min="9" max="9" width="2.3984375" style="128" customWidth="1"/>
    <col min="10" max="10" width="27.3984375" style="128" customWidth="1"/>
    <col min="11" max="11" width="2" style="128" customWidth="1"/>
    <col min="12" max="12" width="21.73046875" style="128" customWidth="1"/>
    <col min="13" max="13" width="12.73046875" style="128" customWidth="1"/>
    <col min="14" max="16384" width="10.86328125" style="96"/>
  </cols>
  <sheetData>
    <row r="1" spans="1:18" ht="29.65">
      <c r="A1" s="97"/>
      <c r="B1" s="258" t="s">
        <v>99</v>
      </c>
      <c r="C1" s="258"/>
      <c r="D1" s="258"/>
      <c r="E1" s="258"/>
      <c r="F1" s="258"/>
      <c r="G1" s="258"/>
      <c r="H1" s="98"/>
      <c r="I1" s="98"/>
      <c r="J1" s="99"/>
      <c r="K1" s="99"/>
      <c r="L1" s="100"/>
      <c r="M1" s="101"/>
    </row>
    <row r="2" spans="1:18" ht="29.65">
      <c r="A2" s="97"/>
      <c r="B2" s="102" t="s">
        <v>79</v>
      </c>
      <c r="C2" s="98"/>
      <c r="D2" s="98"/>
      <c r="E2" s="98"/>
      <c r="F2" s="98"/>
      <c r="G2" s="98"/>
      <c r="H2" s="98"/>
      <c r="I2" s="98"/>
      <c r="J2" s="99"/>
      <c r="K2" s="99"/>
      <c r="L2" s="100"/>
      <c r="M2" s="101"/>
    </row>
    <row r="3" spans="1:18" ht="29.65">
      <c r="A3" s="97"/>
      <c r="B3" s="97"/>
      <c r="C3" s="99"/>
      <c r="D3" s="99"/>
      <c r="E3" s="99"/>
      <c r="F3" s="99"/>
      <c r="G3" s="99"/>
      <c r="H3" s="103"/>
      <c r="I3" s="97"/>
      <c r="J3" s="104" t="s">
        <v>149</v>
      </c>
      <c r="K3" s="105"/>
      <c r="L3" s="106"/>
      <c r="M3" s="101"/>
    </row>
    <row r="4" spans="1:18" ht="29.65">
      <c r="A4" s="97"/>
      <c r="B4" s="107"/>
      <c r="C4" s="97"/>
      <c r="D4" s="97"/>
      <c r="E4" s="97"/>
      <c r="F4" s="97"/>
      <c r="G4" s="97"/>
      <c r="H4" s="97"/>
      <c r="I4" s="97"/>
      <c r="J4" s="100" t="s">
        <v>71</v>
      </c>
      <c r="K4" s="108"/>
      <c r="L4" s="100" t="s">
        <v>36</v>
      </c>
      <c r="M4" s="101"/>
    </row>
    <row r="5" spans="1:18" ht="29.65">
      <c r="A5" s="97"/>
      <c r="B5" s="107" t="s">
        <v>100</v>
      </c>
      <c r="C5" s="97"/>
      <c r="D5" s="97"/>
      <c r="E5" s="97"/>
      <c r="F5" s="97"/>
      <c r="G5" s="97"/>
      <c r="H5" s="97"/>
      <c r="I5" s="97"/>
      <c r="J5" s="100">
        <v>350000</v>
      </c>
      <c r="K5" s="108"/>
      <c r="L5" s="100"/>
      <c r="M5" s="101"/>
    </row>
    <row r="6" spans="1:18" ht="29.65">
      <c r="A6" s="97"/>
      <c r="B6" s="107" t="s">
        <v>101</v>
      </c>
      <c r="C6" s="97"/>
      <c r="D6" s="97"/>
      <c r="E6" s="97"/>
      <c r="F6" s="97"/>
      <c r="G6" s="97"/>
      <c r="H6" s="97"/>
      <c r="I6" s="97"/>
      <c r="J6" s="100">
        <v>45000</v>
      </c>
      <c r="K6" s="108"/>
      <c r="L6" s="100"/>
      <c r="M6" s="101"/>
    </row>
    <row r="7" spans="1:18" ht="29.65">
      <c r="A7" s="97"/>
      <c r="B7" s="107" t="s">
        <v>102</v>
      </c>
      <c r="C7" s="97"/>
      <c r="D7" s="97"/>
      <c r="E7" s="97"/>
      <c r="F7" s="97"/>
      <c r="G7" s="97"/>
      <c r="H7" s="97"/>
      <c r="I7" s="97"/>
      <c r="J7" s="100">
        <v>730000</v>
      </c>
      <c r="K7" s="108"/>
      <c r="L7" s="100"/>
      <c r="M7" s="101"/>
    </row>
    <row r="8" spans="1:18" ht="29.65">
      <c r="A8" s="97"/>
      <c r="B8" s="107" t="s">
        <v>103</v>
      </c>
      <c r="C8" s="110"/>
      <c r="D8" s="97"/>
      <c r="E8" s="97"/>
      <c r="F8" s="97"/>
      <c r="G8" s="97"/>
      <c r="H8" s="97"/>
      <c r="I8" s="97"/>
      <c r="J8" s="100">
        <v>-9850</v>
      </c>
      <c r="K8" s="112"/>
      <c r="L8" s="111"/>
      <c r="M8" s="101"/>
    </row>
    <row r="9" spans="1:18" ht="29.65">
      <c r="A9" s="97"/>
      <c r="B9" s="107" t="s">
        <v>104</v>
      </c>
      <c r="C9" s="110"/>
      <c r="D9" s="97"/>
      <c r="E9" s="97"/>
      <c r="F9" s="97"/>
      <c r="G9" s="97"/>
      <c r="H9" s="97"/>
      <c r="I9" s="97"/>
      <c r="J9" s="100">
        <v>-76135</v>
      </c>
      <c r="K9" s="112"/>
      <c r="L9" s="111"/>
      <c r="M9" s="101"/>
    </row>
    <row r="10" spans="1:18" ht="30" thickBot="1">
      <c r="A10" s="97"/>
      <c r="B10" s="113"/>
      <c r="C10" s="97"/>
      <c r="D10" s="97"/>
      <c r="E10" s="97"/>
      <c r="F10" s="97"/>
      <c r="G10" s="97"/>
      <c r="H10" s="97"/>
      <c r="I10" s="97"/>
      <c r="J10" s="123">
        <f>SUM(J5:J9)</f>
        <v>1039015</v>
      </c>
      <c r="K10" s="111"/>
      <c r="L10" s="111"/>
      <c r="M10" s="101"/>
    </row>
    <row r="11" spans="1:18" ht="30" thickTop="1">
      <c r="A11" s="97"/>
      <c r="B11" s="113"/>
      <c r="C11" s="97"/>
      <c r="D11" s="97"/>
      <c r="E11" s="97"/>
      <c r="F11" s="97"/>
      <c r="G11" s="97"/>
      <c r="H11" s="97"/>
      <c r="I11" s="97"/>
      <c r="J11" s="100"/>
      <c r="K11" s="115"/>
      <c r="L11" s="100"/>
      <c r="M11" s="101"/>
      <c r="R11" s="116"/>
    </row>
    <row r="12" spans="1:18" ht="29.65">
      <c r="A12" s="97"/>
      <c r="B12" s="98"/>
      <c r="C12" s="101"/>
      <c r="D12" s="101"/>
      <c r="E12" s="101"/>
      <c r="F12" s="100"/>
      <c r="G12" s="101"/>
      <c r="H12" s="117"/>
      <c r="I12" s="101"/>
      <c r="J12" s="100"/>
      <c r="K12" s="108"/>
      <c r="L12" s="100"/>
      <c r="M12" s="101"/>
    </row>
    <row r="13" spans="1:18" ht="29.65">
      <c r="A13" s="97"/>
      <c r="B13" s="102"/>
      <c r="C13" s="97"/>
      <c r="D13" s="97"/>
      <c r="E13" s="97"/>
      <c r="F13" s="100"/>
      <c r="G13" s="97"/>
      <c r="H13" s="97"/>
      <c r="I13" s="97"/>
      <c r="J13" s="100"/>
      <c r="K13" s="118"/>
      <c r="L13" s="119"/>
      <c r="M13" s="101"/>
    </row>
    <row r="14" spans="1:18" ht="29.65">
      <c r="A14" s="97"/>
      <c r="B14" s="98"/>
      <c r="C14" s="97"/>
      <c r="D14" s="97"/>
      <c r="E14" s="97"/>
      <c r="F14" s="100"/>
      <c r="G14" s="97"/>
      <c r="H14" s="120"/>
      <c r="I14" s="97"/>
      <c r="J14" s="100"/>
      <c r="K14" s="105"/>
      <c r="L14" s="106"/>
      <c r="M14" s="101"/>
    </row>
    <row r="15" spans="1:18" ht="29.65">
      <c r="A15" s="97"/>
      <c r="B15" s="98"/>
      <c r="C15" s="97"/>
      <c r="D15" s="97"/>
      <c r="E15" s="97"/>
      <c r="F15" s="100"/>
      <c r="G15" s="97"/>
      <c r="H15" s="120"/>
      <c r="I15" s="97"/>
      <c r="J15" s="100"/>
      <c r="K15" s="118"/>
      <c r="L15" s="100"/>
      <c r="M15" s="101"/>
    </row>
    <row r="16" spans="1:18" ht="29.65">
      <c r="A16" s="97"/>
      <c r="B16" s="238"/>
      <c r="C16" s="238"/>
      <c r="D16" s="238"/>
      <c r="E16" s="238"/>
      <c r="F16" s="238"/>
      <c r="G16" s="238"/>
      <c r="H16" s="120"/>
      <c r="I16" s="97"/>
      <c r="J16" s="100"/>
      <c r="K16" s="118"/>
      <c r="L16" s="100"/>
      <c r="M16" s="101"/>
    </row>
    <row r="17" spans="1:13" ht="29.65">
      <c r="A17" s="97"/>
      <c r="B17" s="239"/>
      <c r="C17" s="239"/>
      <c r="D17" s="239"/>
      <c r="E17" s="239"/>
      <c r="F17" s="239"/>
      <c r="G17" s="239"/>
      <c r="H17" s="121"/>
      <c r="I17" s="121"/>
      <c r="J17" s="100"/>
      <c r="K17" s="111"/>
      <c r="L17" s="111"/>
      <c r="M17" s="101"/>
    </row>
    <row r="18" spans="1:13" ht="29.65">
      <c r="A18" s="97"/>
      <c r="B18" s="122"/>
      <c r="C18" s="122"/>
      <c r="D18" s="122"/>
      <c r="E18" s="122"/>
      <c r="F18" s="122"/>
      <c r="G18" s="122"/>
      <c r="H18" s="121"/>
      <c r="I18" s="103"/>
      <c r="J18" s="100"/>
      <c r="K18" s="111"/>
      <c r="L18" s="111"/>
      <c r="M18" s="97"/>
    </row>
    <row r="19" spans="1:13" ht="29.65">
      <c r="A19" s="97"/>
      <c r="B19" s="122"/>
      <c r="C19" s="122"/>
      <c r="D19" s="122"/>
      <c r="E19" s="122"/>
      <c r="F19" s="122"/>
      <c r="G19" s="122"/>
      <c r="H19" s="121"/>
      <c r="I19" s="103"/>
      <c r="J19" s="100"/>
      <c r="K19" s="105"/>
      <c r="L19" s="100"/>
      <c r="M19" s="97"/>
    </row>
    <row r="20" spans="1:13" ht="29.65">
      <c r="A20" s="97"/>
      <c r="B20" s="124"/>
      <c r="C20" s="125"/>
      <c r="D20" s="125"/>
      <c r="E20" s="125"/>
      <c r="F20" s="125"/>
      <c r="G20" s="125"/>
      <c r="H20" s="121"/>
      <c r="I20" s="125"/>
      <c r="J20" s="100"/>
      <c r="K20" s="126"/>
      <c r="L20" s="100"/>
      <c r="M20" s="97"/>
    </row>
    <row r="21" spans="1:13" ht="29.65">
      <c r="A21" s="97"/>
      <c r="B21" s="124"/>
      <c r="C21" s="125"/>
      <c r="D21" s="125"/>
      <c r="E21" s="125"/>
      <c r="F21" s="125"/>
      <c r="G21" s="125"/>
      <c r="H21" s="121"/>
      <c r="I21" s="125"/>
      <c r="J21" s="100"/>
      <c r="K21" s="126"/>
      <c r="L21" s="100"/>
      <c r="M21" s="97"/>
    </row>
    <row r="22" spans="1:13" ht="29.65">
      <c r="A22" s="97"/>
      <c r="B22" s="98"/>
      <c r="C22" s="98"/>
      <c r="D22" s="98"/>
      <c r="E22" s="98"/>
      <c r="F22" s="98"/>
      <c r="G22" s="98"/>
      <c r="H22" s="98"/>
      <c r="I22" s="98"/>
      <c r="J22" s="100"/>
      <c r="K22" s="126"/>
      <c r="L22" s="100"/>
      <c r="M22" s="97"/>
    </row>
    <row r="23" spans="1:13" ht="29.65">
      <c r="A23" s="97"/>
      <c r="B23" s="102"/>
      <c r="C23" s="98"/>
      <c r="D23" s="98"/>
      <c r="E23" s="98"/>
      <c r="F23" s="98"/>
      <c r="G23" s="98"/>
      <c r="H23" s="98"/>
      <c r="I23" s="98"/>
      <c r="J23" s="156"/>
      <c r="K23" s="126"/>
      <c r="L23" s="100"/>
      <c r="M23" s="97"/>
    </row>
    <row r="24" spans="1:13">
      <c r="A24" s="97"/>
      <c r="B24" s="97"/>
      <c r="C24" s="99"/>
      <c r="D24" s="99"/>
      <c r="E24" s="99"/>
      <c r="F24" s="99"/>
      <c r="G24" s="99"/>
      <c r="H24" s="103"/>
      <c r="I24" s="97"/>
      <c r="J24" s="157"/>
      <c r="K24" s="126"/>
      <c r="L24" s="100"/>
      <c r="M24" s="97"/>
    </row>
    <row r="25" spans="1:13">
      <c r="A25" s="97"/>
      <c r="B25" s="107"/>
      <c r="C25" s="97"/>
      <c r="D25" s="97"/>
      <c r="E25" s="97"/>
      <c r="F25" s="97"/>
      <c r="G25" s="97"/>
      <c r="H25" s="97"/>
      <c r="I25" s="97"/>
      <c r="J25" s="100"/>
      <c r="K25" s="126"/>
      <c r="L25" s="100"/>
      <c r="M25" s="97"/>
    </row>
    <row r="26" spans="1:13">
      <c r="A26" s="97"/>
      <c r="B26" s="239"/>
      <c r="C26" s="239"/>
      <c r="D26" s="239"/>
      <c r="E26" s="239"/>
      <c r="F26" s="239"/>
      <c r="G26" s="239"/>
      <c r="H26" s="97"/>
      <c r="I26" s="97"/>
      <c r="J26" s="100"/>
      <c r="K26" s="126"/>
      <c r="L26" s="100"/>
      <c r="M26" s="97"/>
    </row>
    <row r="27" spans="1:13">
      <c r="A27" s="97"/>
      <c r="B27" s="239"/>
      <c r="C27" s="239"/>
      <c r="D27" s="239"/>
      <c r="E27" s="239"/>
      <c r="F27" s="239"/>
      <c r="G27" s="239"/>
      <c r="H27" s="97"/>
      <c r="I27" s="97"/>
      <c r="J27" s="100"/>
      <c r="K27" s="126"/>
      <c r="L27" s="100"/>
      <c r="M27" s="97"/>
    </row>
    <row r="28" spans="1:13" ht="29.65">
      <c r="A28" s="97"/>
      <c r="B28" s="239"/>
      <c r="C28" s="239"/>
      <c r="D28" s="239"/>
      <c r="E28" s="239"/>
      <c r="F28" s="239"/>
      <c r="G28" s="239"/>
      <c r="H28" s="121"/>
      <c r="I28" s="125"/>
      <c r="J28" s="100"/>
      <c r="K28" s="126"/>
      <c r="L28" s="100"/>
      <c r="M28" s="97"/>
    </row>
    <row r="29" spans="1:13" ht="29.65">
      <c r="A29" s="97"/>
      <c r="B29" s="239"/>
      <c r="C29" s="239"/>
      <c r="D29" s="239"/>
      <c r="E29" s="239"/>
      <c r="F29" s="239"/>
      <c r="G29" s="239"/>
      <c r="H29" s="121"/>
      <c r="I29" s="125"/>
      <c r="J29" s="100"/>
      <c r="K29" s="126"/>
      <c r="L29" s="100"/>
      <c r="M29" s="97"/>
    </row>
    <row r="30" spans="1:13" ht="29.65">
      <c r="A30" s="97"/>
      <c r="B30" s="239"/>
      <c r="C30" s="239"/>
      <c r="D30" s="239"/>
      <c r="E30" s="239"/>
      <c r="F30" s="239"/>
      <c r="G30" s="239"/>
      <c r="H30" s="121"/>
      <c r="I30" s="125"/>
      <c r="J30" s="100"/>
      <c r="K30" s="126"/>
      <c r="L30" s="100"/>
      <c r="M30" s="97"/>
    </row>
    <row r="31" spans="1:13" ht="29.65">
      <c r="A31" s="97"/>
      <c r="B31" s="239"/>
      <c r="C31" s="239"/>
      <c r="D31" s="239"/>
      <c r="E31" s="239"/>
      <c r="F31" s="239"/>
      <c r="G31" s="239"/>
      <c r="H31" s="121"/>
      <c r="I31" s="125"/>
      <c r="J31" s="100"/>
      <c r="K31" s="126"/>
      <c r="L31" s="100"/>
      <c r="M31" s="97"/>
    </row>
    <row r="32" spans="1:13" ht="29.65">
      <c r="A32" s="97"/>
      <c r="B32" s="124"/>
      <c r="C32" s="125"/>
      <c r="D32" s="125"/>
      <c r="E32" s="125"/>
      <c r="F32" s="125"/>
      <c r="G32" s="125"/>
      <c r="H32" s="121"/>
      <c r="I32" s="125"/>
      <c r="J32" s="119"/>
      <c r="K32" s="126"/>
      <c r="L32" s="100"/>
      <c r="M32" s="97"/>
    </row>
    <row r="33" spans="1:13" ht="29.65">
      <c r="A33" s="97"/>
      <c r="B33" s="98"/>
      <c r="C33" s="97"/>
      <c r="D33" s="97"/>
      <c r="E33" s="97"/>
      <c r="F33" s="97"/>
      <c r="G33" s="97"/>
      <c r="H33" s="97"/>
      <c r="I33" s="97"/>
      <c r="J33" s="97"/>
      <c r="K33" s="97"/>
      <c r="L33" s="97"/>
      <c r="M33" s="97"/>
    </row>
    <row r="34" spans="1:13">
      <c r="A34" s="97"/>
      <c r="B34" s="240">
        <v>32</v>
      </c>
      <c r="C34" s="240"/>
      <c r="D34" s="240"/>
      <c r="E34" s="240"/>
      <c r="F34" s="240"/>
      <c r="G34" s="240"/>
      <c r="H34" s="240"/>
      <c r="I34" s="240"/>
      <c r="J34" s="240"/>
      <c r="K34" s="240"/>
      <c r="L34" s="240"/>
      <c r="M34" s="240"/>
    </row>
    <row r="35" spans="1:13">
      <c r="A35" s="97"/>
      <c r="B35" s="97"/>
      <c r="C35" s="97"/>
      <c r="D35" s="97"/>
      <c r="E35" s="97"/>
      <c r="F35" s="97"/>
      <c r="G35" s="97"/>
      <c r="H35" s="97"/>
      <c r="I35" s="97"/>
      <c r="J35" s="97"/>
      <c r="K35" s="97"/>
      <c r="L35" s="97"/>
      <c r="M35" s="97"/>
    </row>
    <row r="36" spans="1:13">
      <c r="A36" s="97"/>
      <c r="B36" s="97"/>
      <c r="C36" s="97"/>
      <c r="D36" s="97"/>
      <c r="E36" s="97"/>
      <c r="F36" s="97"/>
      <c r="G36" s="97"/>
      <c r="H36" s="97"/>
      <c r="I36" s="97"/>
      <c r="J36" s="97"/>
      <c r="K36" s="97"/>
      <c r="L36" s="97"/>
      <c r="M36" s="97"/>
    </row>
    <row r="37" spans="1:13">
      <c r="A37" s="97"/>
      <c r="B37" s="97"/>
      <c r="C37" s="97"/>
      <c r="D37" s="97"/>
      <c r="E37" s="97"/>
      <c r="F37" s="97"/>
      <c r="G37" s="97"/>
      <c r="H37" s="97"/>
      <c r="I37" s="97"/>
      <c r="J37" s="97"/>
      <c r="K37" s="97"/>
      <c r="L37" s="97"/>
      <c r="M37" s="97"/>
    </row>
    <row r="38" spans="1:13">
      <c r="A38" s="97"/>
      <c r="B38" s="97"/>
      <c r="C38" s="97"/>
      <c r="D38" s="97"/>
      <c r="E38" s="97"/>
      <c r="F38" s="97"/>
      <c r="G38" s="97"/>
      <c r="H38" s="97"/>
      <c r="I38" s="97"/>
      <c r="J38" s="97"/>
      <c r="K38" s="97"/>
      <c r="L38" s="97"/>
      <c r="M38" s="97"/>
    </row>
  </sheetData>
  <mergeCells count="9">
    <mergeCell ref="B30:G30"/>
    <mergeCell ref="B31:G31"/>
    <mergeCell ref="B34:M34"/>
    <mergeCell ref="B16:G16"/>
    <mergeCell ref="B17:G17"/>
    <mergeCell ref="B26:G26"/>
    <mergeCell ref="B27:G27"/>
    <mergeCell ref="B28:G28"/>
    <mergeCell ref="B29:G29"/>
  </mergeCells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48F7537-2850-4F97-ACD7-86D46E3E41B6}">
  <sheetPr>
    <tabColor rgb="FFFF0000"/>
  </sheetPr>
  <dimension ref="B1:N39"/>
  <sheetViews>
    <sheetView rightToLeft="1" workbookViewId="0">
      <selection activeCell="D16" sqref="D16"/>
    </sheetView>
  </sheetViews>
  <sheetFormatPr defaultRowHeight="14.25"/>
  <cols>
    <col min="1" max="1" width="5" customWidth="1"/>
    <col min="2" max="2" width="7" style="158" customWidth="1"/>
    <col min="3" max="3" width="32" style="173" customWidth="1"/>
    <col min="4" max="4" width="22.3984375" style="174" bestFit="1" customWidth="1"/>
    <col min="5" max="5" width="21.86328125" style="175" customWidth="1"/>
    <col min="7" max="7" width="20" bestFit="1" customWidth="1"/>
  </cols>
  <sheetData>
    <row r="1" spans="2:14" ht="23.25" customHeight="1">
      <c r="B1" s="249" t="s">
        <v>143</v>
      </c>
      <c r="C1" s="249"/>
      <c r="D1" s="249"/>
      <c r="E1" s="249"/>
      <c r="G1" s="159"/>
    </row>
    <row r="2" spans="2:14" ht="25.5" customHeight="1">
      <c r="B2" s="249" t="s">
        <v>105</v>
      </c>
      <c r="C2" s="249"/>
      <c r="D2" s="249"/>
      <c r="E2" s="249"/>
      <c r="G2" s="160"/>
    </row>
    <row r="3" spans="2:14" ht="20.25" customHeight="1">
      <c r="B3" s="255" t="s">
        <v>141</v>
      </c>
      <c r="C3" s="255"/>
      <c r="D3" s="255"/>
      <c r="E3" s="255"/>
    </row>
    <row r="4" spans="2:14" ht="6.75" customHeight="1">
      <c r="C4" s="161"/>
      <c r="D4" s="162"/>
      <c r="E4" s="163"/>
    </row>
    <row r="5" spans="2:14" ht="21" customHeight="1">
      <c r="B5" s="164" t="s">
        <v>106</v>
      </c>
      <c r="C5" s="164" t="s">
        <v>107</v>
      </c>
      <c r="D5" s="164" t="s">
        <v>108</v>
      </c>
      <c r="E5" s="164" t="s">
        <v>109</v>
      </c>
    </row>
    <row r="6" spans="2:14" ht="17.100000000000001" customHeight="1">
      <c r="B6" s="165">
        <v>11</v>
      </c>
      <c r="C6" s="166" t="s">
        <v>110</v>
      </c>
      <c r="D6" s="259">
        <v>830000</v>
      </c>
      <c r="E6" s="167"/>
      <c r="N6" s="168"/>
    </row>
    <row r="7" spans="2:14" ht="17.100000000000001" customHeight="1">
      <c r="B7" s="165">
        <v>12</v>
      </c>
      <c r="C7" s="166" t="s">
        <v>111</v>
      </c>
      <c r="D7" s="167">
        <v>9220000</v>
      </c>
      <c r="E7" s="167"/>
    </row>
    <row r="8" spans="2:14" ht="17.100000000000001" customHeight="1">
      <c r="B8" s="165">
        <v>13</v>
      </c>
      <c r="C8" s="166" t="s">
        <v>112</v>
      </c>
      <c r="D8" s="167">
        <v>5860</v>
      </c>
      <c r="E8" s="167"/>
    </row>
    <row r="9" spans="2:14" ht="17.100000000000001" customHeight="1">
      <c r="B9" s="165">
        <v>14</v>
      </c>
      <c r="C9" s="166" t="s">
        <v>113</v>
      </c>
      <c r="D9" s="167">
        <v>56670</v>
      </c>
      <c r="E9" s="167"/>
    </row>
    <row r="10" spans="2:14" ht="17.100000000000001" customHeight="1">
      <c r="B10" s="165">
        <v>17</v>
      </c>
      <c r="C10" s="166" t="s">
        <v>114</v>
      </c>
      <c r="D10" s="167">
        <v>154000</v>
      </c>
      <c r="E10" s="167"/>
    </row>
    <row r="11" spans="2:14" ht="17.100000000000001" customHeight="1">
      <c r="B11" s="165">
        <v>19</v>
      </c>
      <c r="C11" s="166" t="s">
        <v>14</v>
      </c>
      <c r="D11" s="167">
        <v>383500</v>
      </c>
      <c r="E11" s="167"/>
    </row>
    <row r="12" spans="2:14" ht="17.100000000000001" customHeight="1">
      <c r="B12" s="165">
        <v>21</v>
      </c>
      <c r="C12" s="166" t="s">
        <v>115</v>
      </c>
      <c r="D12" s="167">
        <v>2367000</v>
      </c>
      <c r="E12" s="167"/>
    </row>
    <row r="13" spans="2:14" ht="17.100000000000001" customHeight="1">
      <c r="B13" s="165">
        <v>22</v>
      </c>
      <c r="C13" s="166" t="s">
        <v>116</v>
      </c>
      <c r="D13" s="167">
        <v>856000</v>
      </c>
      <c r="E13" s="167"/>
    </row>
    <row r="14" spans="2:14" ht="17.100000000000001" customHeight="1">
      <c r="B14" s="165">
        <v>25</v>
      </c>
      <c r="C14" s="166" t="s">
        <v>117</v>
      </c>
      <c r="D14" s="167">
        <v>12750000</v>
      </c>
      <c r="E14" s="167"/>
    </row>
    <row r="15" spans="2:14" ht="17.100000000000001" customHeight="1">
      <c r="B15" s="165">
        <v>33</v>
      </c>
      <c r="C15" s="166" t="s">
        <v>118</v>
      </c>
      <c r="D15" s="167"/>
      <c r="E15" s="167">
        <v>845000</v>
      </c>
    </row>
    <row r="16" spans="2:14" ht="17.100000000000001" customHeight="1">
      <c r="B16" s="165">
        <v>34</v>
      </c>
      <c r="C16" s="166" t="s">
        <v>119</v>
      </c>
      <c r="D16" s="167"/>
      <c r="E16" s="167">
        <v>305000</v>
      </c>
    </row>
    <row r="17" spans="2:7" ht="17.100000000000001" customHeight="1">
      <c r="B17" s="165">
        <v>35</v>
      </c>
      <c r="C17" s="166" t="s">
        <v>120</v>
      </c>
      <c r="D17" s="167"/>
      <c r="E17" s="167">
        <v>2200</v>
      </c>
      <c r="G17" s="169"/>
    </row>
    <row r="18" spans="2:7" ht="17.100000000000001" customHeight="1">
      <c r="B18" s="165">
        <v>36</v>
      </c>
      <c r="C18" s="166" t="s">
        <v>15</v>
      </c>
      <c r="D18" s="167"/>
      <c r="E18" s="167">
        <v>7450</v>
      </c>
      <c r="G18" s="169"/>
    </row>
    <row r="19" spans="2:7" ht="17.100000000000001" customHeight="1">
      <c r="B19" s="165">
        <v>37</v>
      </c>
      <c r="C19" s="166" t="s">
        <v>121</v>
      </c>
      <c r="D19" s="167"/>
      <c r="E19" s="167">
        <v>38500</v>
      </c>
      <c r="G19" s="169"/>
    </row>
    <row r="20" spans="2:7" ht="17.100000000000001" customHeight="1">
      <c r="B20" s="165">
        <v>39</v>
      </c>
      <c r="C20" s="166" t="s">
        <v>122</v>
      </c>
      <c r="D20" s="167"/>
      <c r="E20" s="167">
        <v>4500</v>
      </c>
    </row>
    <row r="21" spans="2:7" ht="17.100000000000001" customHeight="1">
      <c r="B21" s="165">
        <v>43</v>
      </c>
      <c r="C21" s="166" t="s">
        <v>123</v>
      </c>
      <c r="D21" s="167"/>
      <c r="E21" s="167">
        <v>3470</v>
      </c>
    </row>
    <row r="22" spans="2:7" ht="17.100000000000001" customHeight="1">
      <c r="B22" s="165">
        <v>51</v>
      </c>
      <c r="C22" s="166" t="s">
        <v>124</v>
      </c>
      <c r="D22" s="167"/>
      <c r="E22" s="167">
        <v>500000</v>
      </c>
    </row>
    <row r="23" spans="2:7" ht="17.100000000000001" customHeight="1">
      <c r="B23" s="165">
        <v>52</v>
      </c>
      <c r="C23" s="166" t="s">
        <v>57</v>
      </c>
      <c r="D23" s="167"/>
      <c r="E23" s="167">
        <v>50000</v>
      </c>
      <c r="G23" s="170"/>
    </row>
    <row r="24" spans="2:7" ht="17.100000000000001" customHeight="1">
      <c r="B24" s="165">
        <v>53</v>
      </c>
      <c r="C24" s="166" t="s">
        <v>125</v>
      </c>
      <c r="D24" s="167"/>
      <c r="E24" s="167">
        <v>15984125</v>
      </c>
      <c r="G24" s="170"/>
    </row>
    <row r="25" spans="2:7" ht="17.100000000000001" customHeight="1">
      <c r="B25" s="165">
        <v>54</v>
      </c>
      <c r="C25" s="166" t="s">
        <v>54</v>
      </c>
      <c r="D25" s="167"/>
      <c r="E25" s="167">
        <v>1039015</v>
      </c>
      <c r="G25" s="171"/>
    </row>
    <row r="26" spans="2:7" ht="17.100000000000001" customHeight="1">
      <c r="B26" s="165">
        <v>61</v>
      </c>
      <c r="C26" s="166" t="s">
        <v>126</v>
      </c>
      <c r="D26" s="167"/>
      <c r="E26" s="167">
        <v>26354300</v>
      </c>
    </row>
    <row r="27" spans="2:7" ht="17.100000000000001" customHeight="1">
      <c r="B27" s="165">
        <v>63</v>
      </c>
      <c r="C27" s="166" t="s">
        <v>127</v>
      </c>
      <c r="D27" s="167"/>
      <c r="E27" s="167">
        <v>1750000</v>
      </c>
      <c r="G27" s="171"/>
    </row>
    <row r="28" spans="2:7" ht="17.100000000000001" customHeight="1">
      <c r="B28" s="165">
        <v>64</v>
      </c>
      <c r="C28" s="166" t="s">
        <v>128</v>
      </c>
      <c r="D28" s="167"/>
      <c r="E28" s="167">
        <v>4546000</v>
      </c>
    </row>
    <row r="29" spans="2:7" ht="17.100000000000001" customHeight="1">
      <c r="B29" s="165">
        <v>65</v>
      </c>
      <c r="C29" s="166" t="s">
        <v>41</v>
      </c>
      <c r="D29" s="167">
        <v>19340000</v>
      </c>
      <c r="E29" s="167"/>
    </row>
    <row r="30" spans="2:7" ht="17.100000000000001" customHeight="1">
      <c r="B30" s="165">
        <v>73</v>
      </c>
      <c r="C30" s="166" t="s">
        <v>129</v>
      </c>
      <c r="D30" s="167">
        <v>5462800</v>
      </c>
      <c r="E30" s="167"/>
    </row>
    <row r="31" spans="2:7" ht="17.100000000000001" customHeight="1">
      <c r="B31" s="165">
        <v>75</v>
      </c>
      <c r="C31" s="166" t="s">
        <v>130</v>
      </c>
      <c r="D31" s="167">
        <v>3730</v>
      </c>
      <c r="E31" s="167"/>
    </row>
    <row r="32" spans="2:7" ht="17.100000000000001" customHeight="1">
      <c r="B32" s="165">
        <v>81</v>
      </c>
      <c r="C32" s="166" t="s">
        <v>131</v>
      </c>
      <c r="D32" s="167">
        <v>200000</v>
      </c>
      <c r="E32" s="167"/>
    </row>
    <row r="33" spans="2:11" ht="17.100000000000001" customHeight="1">
      <c r="B33" s="165">
        <v>82</v>
      </c>
      <c r="C33" s="166" t="s">
        <v>132</v>
      </c>
      <c r="D33" s="167"/>
      <c r="E33" s="167">
        <v>200000</v>
      </c>
    </row>
    <row r="34" spans="2:11" ht="21" customHeight="1">
      <c r="B34" s="254" t="s">
        <v>133</v>
      </c>
      <c r="C34" s="254"/>
      <c r="D34" s="172">
        <f>SUM(D6:D33)</f>
        <v>51629560</v>
      </c>
      <c r="E34" s="172">
        <f>SUM(E6:E33)</f>
        <v>51629560</v>
      </c>
    </row>
    <row r="35" spans="2:11">
      <c r="G35" s="250"/>
      <c r="H35" s="250"/>
      <c r="I35" s="250"/>
      <c r="J35" s="250"/>
      <c r="K35" s="250"/>
    </row>
    <row r="36" spans="2:11">
      <c r="D36" s="174">
        <f>D34-E34</f>
        <v>0</v>
      </c>
      <c r="G36" s="250"/>
      <c r="H36" s="250"/>
      <c r="I36" s="250"/>
      <c r="J36" s="250"/>
      <c r="K36" s="250"/>
    </row>
    <row r="37" spans="2:11">
      <c r="C37" s="251"/>
      <c r="D37" s="252"/>
    </row>
    <row r="38" spans="2:11">
      <c r="C38" s="252"/>
      <c r="D38" s="252"/>
    </row>
    <row r="39" spans="2:11">
      <c r="C39" s="253"/>
      <c r="D39" s="253"/>
    </row>
  </sheetData>
  <mergeCells count="8">
    <mergeCell ref="B1:E1"/>
    <mergeCell ref="G36:K36"/>
    <mergeCell ref="C37:D38"/>
    <mergeCell ref="C39:D39"/>
    <mergeCell ref="B34:C34"/>
    <mergeCell ref="G35:K35"/>
    <mergeCell ref="B3:E3"/>
    <mergeCell ref="B2:E2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8</vt:i4>
      </vt:variant>
    </vt:vector>
  </HeadingPairs>
  <TitlesOfParts>
    <vt:vector size="8" baseType="lpstr">
      <vt:lpstr>اطلاعات اولیه</vt:lpstr>
      <vt:lpstr>ترازنامه</vt:lpstr>
      <vt:lpstr>صورت سود و زیان</vt:lpstr>
      <vt:lpstr>میزان فروش</vt:lpstr>
      <vt:lpstr>سایر درآمدها</vt:lpstr>
      <vt:lpstr>هزینه ها</vt:lpstr>
      <vt:lpstr>تعدیلات سنواتی</vt:lpstr>
      <vt:lpstr>تراز آزمایشی قبل از بستن حسابها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ebrahim sadraei</dc:creator>
  <cp:lastModifiedBy>ebrahim sadraei</cp:lastModifiedBy>
  <dcterms:created xsi:type="dcterms:W3CDTF">2020-05-25T07:57:47Z</dcterms:created>
  <dcterms:modified xsi:type="dcterms:W3CDTF">2020-05-28T07:44:11Z</dcterms:modified>
</cp:coreProperties>
</file>