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ehose\Documents\کارگاه آموزش آنلاین مالیات\وبینار مهندسی اظهارنامه\"/>
    </mc:Choice>
  </mc:AlternateContent>
  <xr:revisionPtr revIDLastSave="0" documentId="8_{52E6B8F3-23F7-4593-95CB-5BA70735E6FA}" xr6:coauthVersionLast="45" xr6:coauthVersionMax="45" xr10:uidLastSave="{00000000-0000-0000-0000-000000000000}"/>
  <bookViews>
    <workbookView xWindow="-98" yWindow="-98" windowWidth="20715" windowHeight="13276" tabRatio="891" activeTab="6" xr2:uid="{03C2F0AE-F699-4C47-ADD1-4D3C272247F5}"/>
  </bookViews>
  <sheets>
    <sheet name="اطلاعات اولیه" sheetId="9" r:id="rId1"/>
    <sheet name="ترازنامه" sheetId="1" r:id="rId2"/>
    <sheet name="صورت سود و زیان و سود انباشته" sheetId="2" r:id="rId3"/>
    <sheet name="فروش و ب ت ش" sheetId="3" r:id="rId4"/>
    <sheet name="درآمدها +هزینه های مالی" sheetId="4" r:id="rId5"/>
    <sheet name="هزینه های عمومی و اداری" sheetId="5" r:id="rId6"/>
    <sheet name="تعدیلات سنواتی" sheetId="7" r:id="rId7"/>
    <sheet name="تراز آزمایشی قبل از بستن حسابها" sheetId="8" r:id="rId8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7" l="1"/>
  <c r="R25" i="1" l="1"/>
  <c r="P25" i="1"/>
  <c r="R18" i="1"/>
  <c r="H18" i="1"/>
  <c r="F18" i="1"/>
  <c r="P18" i="1"/>
  <c r="R12" i="1"/>
  <c r="R19" i="1" s="1"/>
  <c r="H12" i="1"/>
  <c r="J10" i="7"/>
  <c r="J16" i="5"/>
  <c r="J30" i="4"/>
  <c r="J17" i="4"/>
  <c r="J9" i="4"/>
  <c r="G27" i="3"/>
  <c r="G29" i="3" s="1"/>
  <c r="G20" i="3"/>
  <c r="G31" i="3" s="1"/>
  <c r="I19" i="3"/>
  <c r="E19" i="3"/>
  <c r="G10" i="3"/>
  <c r="E18" i="3" s="1"/>
  <c r="G15" i="2" l="1"/>
  <c r="F12" i="1"/>
  <c r="F26" i="1" s="1"/>
  <c r="D34" i="8"/>
  <c r="H26" i="1"/>
  <c r="G24" i="2"/>
  <c r="R26" i="1"/>
  <c r="G8" i="2"/>
  <c r="P12" i="1"/>
  <c r="P19" i="1" s="1"/>
  <c r="P26" i="1" s="1"/>
  <c r="F27" i="1" s="1"/>
  <c r="G11" i="2"/>
  <c r="C34" i="8"/>
  <c r="I18" i="3"/>
  <c r="I20" i="3" s="1"/>
  <c r="E20" i="3"/>
  <c r="G12" i="3"/>
  <c r="H27" i="1" l="1"/>
  <c r="C36" i="8"/>
  <c r="G12" i="2"/>
  <c r="G16" i="2" s="1"/>
  <c r="G18" i="2" s="1"/>
  <c r="G21" i="2" s="1"/>
  <c r="G25" i="2" s="1"/>
  <c r="G27" i="2" s="1"/>
</calcChain>
</file>

<file path=xl/sharedStrings.xml><?xml version="1.0" encoding="utf-8"?>
<sst xmlns="http://schemas.openxmlformats.org/spreadsheetml/2006/main" count="202" uniqueCount="157">
  <si>
    <t>ترازنامه</t>
  </si>
  <si>
    <t>دارائيها</t>
  </si>
  <si>
    <t>یادداشت</t>
  </si>
  <si>
    <t>1397/12/29</t>
  </si>
  <si>
    <t xml:space="preserve">بدهيها و حقوق صاحبان سهام </t>
  </si>
  <si>
    <t>ريال</t>
  </si>
  <si>
    <t>دارائيهاي جاري:</t>
  </si>
  <si>
    <t>بدهيهاي جاري:</t>
  </si>
  <si>
    <t xml:space="preserve">موجودي نقد </t>
  </si>
  <si>
    <t>پرداختني هاي تجاری و غير تجاري</t>
  </si>
  <si>
    <t>سرمایه گذاری های کوتاه مدت</t>
  </si>
  <si>
    <t>پیش دریافتها</t>
  </si>
  <si>
    <t xml:space="preserve"> دریافتنی هاي تجاری و غير تجاري</t>
  </si>
  <si>
    <t>مالیات پرداختني</t>
  </si>
  <si>
    <t>موجودي مواد و كالا</t>
  </si>
  <si>
    <t>سود سهام پرداختنی</t>
  </si>
  <si>
    <t>سفارشات و پیش پرداخت ها</t>
  </si>
  <si>
    <t xml:space="preserve">حصه جاری تسهیلات مالی دریافتی   </t>
  </si>
  <si>
    <t>جمع دارائيهاي جاري</t>
  </si>
  <si>
    <t>جمع بدهيهاي جاري</t>
  </si>
  <si>
    <t>دارائيهاي غير جاري:</t>
  </si>
  <si>
    <t>بدهيهاي غير جاري:</t>
  </si>
  <si>
    <t>دارائیهای ثابت مشهود</t>
  </si>
  <si>
    <t>ذخیره مزایای پایان خدمت کارکنان</t>
  </si>
  <si>
    <t>داراییهای نامشهود</t>
  </si>
  <si>
    <t>سرمایه گذاریهای بلند مدت</t>
  </si>
  <si>
    <t>جمع دارائيهاي غير جاري</t>
  </si>
  <si>
    <t xml:space="preserve">جمع بدهیهای غیر جاری </t>
  </si>
  <si>
    <t xml:space="preserve">جمع بدهیها </t>
  </si>
  <si>
    <t>حقوق صاحبان سهام:</t>
  </si>
  <si>
    <t xml:space="preserve">سرمايه </t>
  </si>
  <si>
    <t>اندوخته قانونی</t>
  </si>
  <si>
    <t>سود انباشته</t>
  </si>
  <si>
    <t>جمع حقوق صاحبان سهام</t>
  </si>
  <si>
    <t>جمع دارائيها</t>
  </si>
  <si>
    <t>جمع بدهيهاو حقوق صاحبان سهام</t>
  </si>
  <si>
    <t xml:space="preserve"> </t>
  </si>
  <si>
    <t>صورت سود و زیان</t>
  </si>
  <si>
    <t>يادداشت</t>
  </si>
  <si>
    <t>فروش خالص</t>
  </si>
  <si>
    <t>بهای تمام شده کالای فروش رفته</t>
  </si>
  <si>
    <t>سود(زیان) ناخالص</t>
  </si>
  <si>
    <t>هزینه های عمومی، اداری و فروش</t>
  </si>
  <si>
    <t>خالص ساير درآمدها و هزينه هاي عملياتي</t>
  </si>
  <si>
    <t>سود(زيان) عملياتي</t>
  </si>
  <si>
    <t xml:space="preserve">هزينه هاي مالي </t>
  </si>
  <si>
    <t>خالص ساير درآمدها و هزينه هاي غير عملياتي</t>
  </si>
  <si>
    <t>سود (زيان)خالص قبل از کسر مالیات</t>
  </si>
  <si>
    <t>مالیات عملکرد</t>
  </si>
  <si>
    <t>سود(زيان) خالص</t>
  </si>
  <si>
    <t>گردش حساب سود انباشته</t>
  </si>
  <si>
    <t xml:space="preserve">سود(زیان) خالص </t>
  </si>
  <si>
    <t>سود انباشته در ابتداي سال</t>
  </si>
  <si>
    <t>تعدیلات سنواتی</t>
  </si>
  <si>
    <t>سود انباشته اول دوره -تعدیل شده</t>
  </si>
  <si>
    <t>سود قابل تخصیص</t>
  </si>
  <si>
    <t>اندوخته قانوني</t>
  </si>
  <si>
    <t>سود انباشته پایان سال</t>
  </si>
  <si>
    <t xml:space="preserve">يادداشتهاي توضيحي صورتهاي مالي </t>
  </si>
  <si>
    <t>30 - فروش:</t>
  </si>
  <si>
    <t>مبلغ مندرج در صورت سود و زیان تحت عنوان فوق ازاقلام زیر تشکیل شده است :</t>
  </si>
  <si>
    <t>سال1397</t>
  </si>
  <si>
    <t>فروش داخلی</t>
  </si>
  <si>
    <t>برگشت از فروش و تخفیفات</t>
  </si>
  <si>
    <t>فروش صادراتی</t>
  </si>
  <si>
    <t>30-1-  جدول مقایسه ای فروش و بهای تمام شده محصولات اصلی به شرح زیر است:</t>
  </si>
  <si>
    <t>فروش</t>
  </si>
  <si>
    <t xml:space="preserve">بهای تمام شده </t>
  </si>
  <si>
    <t>نسبت بهای تمام شده</t>
  </si>
  <si>
    <t>ریال</t>
  </si>
  <si>
    <t>جمع کل</t>
  </si>
  <si>
    <t>31 - بهای تمام شده کالای فروش رفته:</t>
  </si>
  <si>
    <t>موجودی اول سال</t>
  </si>
  <si>
    <t>خرید طی سال</t>
  </si>
  <si>
    <t>کالای آماده برای فروش</t>
  </si>
  <si>
    <t>بهای تمام شده کالا فروش رفته</t>
  </si>
  <si>
    <t>33- سایر درآمدها و هزینه های عملیاتی</t>
  </si>
  <si>
    <t>تفکیک مبلغ مندرج در صورت سود وزیان تحت عنوان فوق به شرح زیر است:</t>
  </si>
  <si>
    <t>تخفیف تسویه زودتر از موعد طلب تامین کنندگان</t>
  </si>
  <si>
    <t>34-هزینه های مالی</t>
  </si>
  <si>
    <t>تفکیک هزینه های مالی به شرح زیر است:</t>
  </si>
  <si>
    <t>بهره تسهیلات دریافتی از بانکها</t>
  </si>
  <si>
    <t xml:space="preserve">بهره تسهیلات دریافتی از موسسات اعتباری </t>
  </si>
  <si>
    <t>35- سایر درآمدها و هزینه های غیرعملیاتی</t>
  </si>
  <si>
    <t>سود ناشی از فروش ساختمان</t>
  </si>
  <si>
    <t xml:space="preserve">سود حاصل از سپرده های بانکی </t>
  </si>
  <si>
    <t>سود سهام از شرکت های سرمایه پذیر</t>
  </si>
  <si>
    <t>سود ناشی از فروش سهام شرکتهای بورسی</t>
  </si>
  <si>
    <t>32 -هزینه های عمومی، اداری و فروش</t>
  </si>
  <si>
    <t>حقوق و مزایا</t>
  </si>
  <si>
    <t>مزایای پایان خدمت</t>
  </si>
  <si>
    <t>استهلاک دارایی ثابت مشهود</t>
  </si>
  <si>
    <t xml:space="preserve">پاداش هیات مدیره </t>
  </si>
  <si>
    <t>مشاوره مالی و حقوق</t>
  </si>
  <si>
    <t>کمک به کمیته امداد</t>
  </si>
  <si>
    <t>سایر</t>
  </si>
  <si>
    <t>هزینه استهلاک ملک مورد اجاره در سال مالی مورد گزارش مبلغ 80.000 ریال بوده است.</t>
  </si>
  <si>
    <t>36-تعدیلات سنواتی</t>
  </si>
  <si>
    <t>اصلاح حساب بازاریابی و تبلیغات</t>
  </si>
  <si>
    <t>اصلاح نرخ بهره تسهیلات دریافتی از بانکها</t>
  </si>
  <si>
    <t>ما به التفاوت مالیات عملکرد 94</t>
  </si>
  <si>
    <t>اعمال هزینه حمل و نقل</t>
  </si>
  <si>
    <t>ترازآزمایشی - قبل از بستن حسابهای موقت</t>
  </si>
  <si>
    <t>کد کل</t>
  </si>
  <si>
    <t>عنوان كل</t>
  </si>
  <si>
    <t>بدهکار</t>
  </si>
  <si>
    <t>بستانکار</t>
  </si>
  <si>
    <t>موجودي  نقد و بانك</t>
  </si>
  <si>
    <t>سرمايه گذاري هاي كوتاه مدت</t>
  </si>
  <si>
    <t>حسابها و اسناد دريافتني تجاري</t>
  </si>
  <si>
    <t xml:space="preserve"> سایر حسابها و اسناد دريافتني </t>
  </si>
  <si>
    <t xml:space="preserve">سفارشات و پيش پرداخت ها </t>
  </si>
  <si>
    <t>دارائيهاي ثابت مشهود</t>
  </si>
  <si>
    <t>دارائيهاي نامشهود</t>
  </si>
  <si>
    <t>سرمايه گذاري هاي بلند مدت</t>
  </si>
  <si>
    <t>حسابها و اسناد پرداختني تجاري</t>
  </si>
  <si>
    <t xml:space="preserve">سایر حسابها و اسناد پرداختني </t>
  </si>
  <si>
    <t>پيش دريافت ها</t>
  </si>
  <si>
    <t>ذخيره ماليات بر درآمد</t>
  </si>
  <si>
    <t xml:space="preserve"> تسهيلات مالي دريافتی کوتاه مدت</t>
  </si>
  <si>
    <t>ذخیره مزاياي پايان خدمت كاركنان</t>
  </si>
  <si>
    <t>سرمايه</t>
  </si>
  <si>
    <t>سود(زيان) انباشته</t>
  </si>
  <si>
    <t>فروش کالا</t>
  </si>
  <si>
    <t>ساير درآمدها و هزينه هاي عملياتي</t>
  </si>
  <si>
    <t>ساير درآمدها و هزينه هاي غير عملياتي</t>
  </si>
  <si>
    <t>هزینه های اداری ، عمومی و فروش</t>
  </si>
  <si>
    <t>هزینه های مالی</t>
  </si>
  <si>
    <t>طرف حسابهای انتظامی</t>
  </si>
  <si>
    <t>جمع</t>
  </si>
  <si>
    <t>کمک‌های مالی به کمیته امداد دارد که مورد قبول سازمان امور مالیاتی است</t>
  </si>
  <si>
    <t>در زمره شرکت‌های بازرگانی می‌باشد</t>
  </si>
  <si>
    <t>ردیف</t>
  </si>
  <si>
    <t>توضیحات</t>
  </si>
  <si>
    <t>1398/12/29</t>
  </si>
  <si>
    <t>اطلاعات اولیه شرکت سهند  برای تکمیل اظهارنامه مالیات عملکرد</t>
  </si>
  <si>
    <t>شرکت سهند (سهامی عام)</t>
  </si>
  <si>
    <t>در تاریخ  29 اسفند ماه 1398</t>
  </si>
  <si>
    <t>شرکت سهند(سهامی عام)</t>
  </si>
  <si>
    <t>سال مالی منتهی به 1398/12/29</t>
  </si>
  <si>
    <t>سال مالی منتهی به 29 اسفند ماه 1398</t>
  </si>
  <si>
    <t>سال1398</t>
  </si>
  <si>
    <t>درآمد مشمول مالیات سال قبل 1/500/000 بوده است</t>
  </si>
  <si>
    <t>زیان سنوات قبل 300/000 بوده که 200/000 آن مورد تایید اداره مالیات است</t>
  </si>
  <si>
    <t>نسبت بهای تمام شده داخلی به کل بهای تمام شده</t>
  </si>
  <si>
    <t>نسبت بهای تمام شده صادراتی به کل بهای تمام شده</t>
  </si>
  <si>
    <t>هزینه استهلاک ملکی که شرکت به اجاره داده است 80/000 است</t>
  </si>
  <si>
    <t>موجودی پایان سال</t>
  </si>
  <si>
    <t>درآمد اجاره املاک</t>
  </si>
  <si>
    <r>
      <t xml:space="preserve">این مجموعه یک </t>
    </r>
    <r>
      <rPr>
        <b/>
        <sz val="16"/>
        <color rgb="FFFF0000"/>
        <rFont val="B Nazanin"/>
        <charset val="178"/>
      </rPr>
      <t>شرکت تعاونی سهامی عام پذیرفته شده در بورس</t>
    </r>
    <r>
      <rPr>
        <b/>
        <sz val="16"/>
        <color theme="1"/>
        <rFont val="B Nazanin"/>
        <charset val="178"/>
      </rPr>
      <t xml:space="preserve"> است</t>
    </r>
  </si>
  <si>
    <r>
      <t xml:space="preserve">دارای کارت بازرگانی است و </t>
    </r>
    <r>
      <rPr>
        <b/>
        <sz val="16"/>
        <color rgb="FFFF0000"/>
        <rFont val="B Nazanin"/>
        <charset val="178"/>
      </rPr>
      <t>صادرات مواد غیرنفتی</t>
    </r>
    <r>
      <rPr>
        <b/>
        <sz val="16"/>
        <color theme="1"/>
        <rFont val="B Nazanin"/>
        <charset val="178"/>
      </rPr>
      <t xml:space="preserve"> انجام می‌دهد (معافیت صادرات دارد)</t>
    </r>
  </si>
  <si>
    <r>
      <t xml:space="preserve">دارای </t>
    </r>
    <r>
      <rPr>
        <b/>
        <sz val="16"/>
        <color rgb="FFFF0000"/>
        <rFont val="B Nazanin"/>
        <charset val="178"/>
      </rPr>
      <t>40 درصد سهام شناور آزاد</t>
    </r>
    <r>
      <rPr>
        <b/>
        <sz val="16"/>
        <color theme="1"/>
        <rFont val="B Nazanin"/>
        <charset val="178"/>
      </rPr>
      <t xml:space="preserve"> در بازار بورس سهام است</t>
    </r>
  </si>
  <si>
    <t>برای سال مالی منتهی به 29 اسفند ماه 1398</t>
  </si>
  <si>
    <t>اصلاح نرخ فروش محصولات در سال 1396 به یکی از مشتریان</t>
  </si>
  <si>
    <t>حسابهای انتظامی</t>
  </si>
  <si>
    <r>
      <t xml:space="preserve">محل فعالیت شرکت، </t>
    </r>
    <r>
      <rPr>
        <b/>
        <sz val="16"/>
        <color rgb="FFFF0000"/>
        <rFont val="B Nazanin"/>
        <charset val="178"/>
      </rPr>
      <t>شخصی</t>
    </r>
    <r>
      <rPr>
        <b/>
        <sz val="16"/>
        <color theme="1"/>
        <rFont val="B Nazanin"/>
        <charset val="178"/>
      </rPr>
      <t xml:space="preserve"> است و ملکی نیز دارد که </t>
    </r>
    <r>
      <rPr>
        <b/>
        <sz val="16"/>
        <color rgb="FFFF0000"/>
        <rFont val="B Nazanin"/>
        <charset val="178"/>
      </rPr>
      <t>به اجاره</t>
    </r>
    <r>
      <rPr>
        <b/>
        <sz val="16"/>
        <color theme="1"/>
        <rFont val="B Nazanin"/>
        <charset val="178"/>
      </rPr>
      <t xml:space="preserve"> واگذار کرده است</t>
    </r>
  </si>
  <si>
    <t>برای سهولت تکمیل اطلاعات اظهارنامه، کلیه ارقام صورت های مالی با حذف 4 صفر در نظر گرفته شده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</si>
</sst>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-* #,##0.00_-;_-* #,##0.00\-;_-* &quot;-&quot;??_-;_-@_-"/>
    <numFmt numFmtId="168" formatCode="_-* #,##0_-;_-* #,##0\-;_-* &quot;-&quot;??_-;_-@_-"/>
    <numFmt numFmtId="169" formatCode="_ * #,##0_-_ر_ي_ا_ل_ ;_ * #,##0\-_ر_ي_ا_ل_ ;_ * &quot;-&quot;??_-_ر_ي_ا_ل_ ;_ @_ "/>
  </numFmts>
  <fonts count="5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name val="Nazanin"/>
      <charset val="178"/>
    </font>
    <font>
      <sz val="12"/>
      <name val="B Nazanin"/>
      <charset val="178"/>
    </font>
    <font>
      <b/>
      <u/>
      <sz val="14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0"/>
      <color theme="1"/>
      <name val="B Nazanin"/>
      <charset val="178"/>
    </font>
    <font>
      <sz val="12"/>
      <color theme="0"/>
      <name val="B Nazanin"/>
      <charset val="178"/>
    </font>
    <font>
      <sz val="9"/>
      <color theme="1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0"/>
      <name val="B Nazanin"/>
      <charset val="178"/>
    </font>
    <font>
      <u/>
      <sz val="12"/>
      <name val="B Nazanin"/>
      <charset val="178"/>
    </font>
    <font>
      <b/>
      <sz val="9"/>
      <name val="B Nazanin"/>
      <charset val="178"/>
    </font>
    <font>
      <sz val="11"/>
      <color indexed="8"/>
      <name val="Calibri"/>
      <family val="2"/>
      <charset val="178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b/>
      <u/>
      <sz val="18"/>
      <name val="B Koodak"/>
      <charset val="178"/>
    </font>
    <font>
      <sz val="18"/>
      <name val="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8"/>
      <color indexed="8"/>
      <name val="B Nazanin"/>
      <charset val="178"/>
    </font>
    <font>
      <sz val="14"/>
      <color indexed="8"/>
      <name val="B Nazanin"/>
      <charset val="178"/>
    </font>
    <font>
      <sz val="9"/>
      <color indexed="8"/>
      <name val="B Nazanin"/>
      <charset val="178"/>
    </font>
    <font>
      <sz val="16"/>
      <name val="B Nazanin"/>
      <charset val="178"/>
    </font>
    <font>
      <sz val="16"/>
      <color indexed="8"/>
      <name val="B Nazanin"/>
      <charset val="178"/>
    </font>
    <font>
      <b/>
      <sz val="18"/>
      <name val="Nazanin"/>
      <charset val="178"/>
    </font>
    <font>
      <b/>
      <u/>
      <sz val="12"/>
      <name val="B Koodak"/>
      <charset val="178"/>
    </font>
    <font>
      <sz val="9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theme="1"/>
      <name val="B Koodak"/>
      <charset val="178"/>
    </font>
    <font>
      <sz val="12"/>
      <color theme="1"/>
      <name val="Candara"/>
      <family val="2"/>
    </font>
    <font>
      <sz val="11"/>
      <color theme="1"/>
      <name val="B Nazanin"/>
      <charset val="178"/>
    </font>
    <font>
      <sz val="11"/>
      <color theme="1"/>
      <name val="B Homa"/>
      <charset val="178"/>
    </font>
    <font>
      <b/>
      <sz val="11"/>
      <color theme="1"/>
      <name val="Calibri"/>
      <family val="2"/>
      <scheme val="minor"/>
    </font>
    <font>
      <sz val="12"/>
      <color theme="1"/>
      <name val="Sahel"/>
      <family val="2"/>
    </font>
    <font>
      <sz val="18"/>
      <color theme="1"/>
      <name val="Calibri"/>
      <family val="2"/>
      <scheme val="minor"/>
    </font>
    <font>
      <sz val="14"/>
      <color theme="1"/>
      <name val="B Nazanin"/>
      <charset val="178"/>
    </font>
    <font>
      <b/>
      <u/>
      <sz val="16"/>
      <name val="B Nazanin"/>
      <charset val="178"/>
    </font>
    <font>
      <b/>
      <sz val="16"/>
      <color rgb="FFFF0000"/>
      <name val="B Nazanin"/>
      <charset val="178"/>
    </font>
    <font>
      <b/>
      <sz val="14"/>
      <color theme="0"/>
      <name val="B Nazanin"/>
      <charset val="178"/>
    </font>
    <font>
      <b/>
      <u/>
      <sz val="18"/>
      <color theme="0"/>
      <name val="B Nazanin"/>
      <charset val="178"/>
    </font>
    <font>
      <b/>
      <sz val="14"/>
      <color rgb="FFFF0000"/>
      <name val="B Nazanin"/>
      <charset val="178"/>
    </font>
    <font>
      <b/>
      <sz val="16"/>
      <color indexed="8"/>
      <name val="B Nazanin"/>
      <charset val="178"/>
    </font>
    <font>
      <b/>
      <sz val="12"/>
      <color rgb="FFFF0000"/>
      <name val="B Nazanin"/>
      <charset val="178"/>
    </font>
    <font>
      <b/>
      <sz val="20"/>
      <name val="B Nazanin"/>
      <charset val="178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97">
    <xf numFmtId="0" fontId="0" fillId="0" borderId="0" xfId="0"/>
    <xf numFmtId="0" fontId="3" fillId="2" borderId="0" xfId="3" applyFont="1" applyFill="1"/>
    <xf numFmtId="0" fontId="3" fillId="0" borderId="0" xfId="3" applyFont="1" applyAlignment="1">
      <alignment horizontal="center" vertical="center" readingOrder="2"/>
    </xf>
    <xf numFmtId="0" fontId="5" fillId="0" borderId="0" xfId="3" applyFont="1" applyAlignment="1">
      <alignment horizontal="center" vertical="center" readingOrder="2"/>
    </xf>
    <xf numFmtId="164" fontId="5" fillId="0" borderId="0" xfId="3" applyNumberFormat="1" applyFont="1" applyAlignment="1">
      <alignment horizontal="center" vertical="center" shrinkToFit="1" readingOrder="2"/>
    </xf>
    <xf numFmtId="0" fontId="5" fillId="0" borderId="0" xfId="3" applyFont="1" applyAlignment="1">
      <alignment vertical="center" readingOrder="2"/>
    </xf>
    <xf numFmtId="0" fontId="8" fillId="0" borderId="0" xfId="3" applyFont="1" applyAlignment="1">
      <alignment vertical="center" readingOrder="2"/>
    </xf>
    <xf numFmtId="0" fontId="5" fillId="0" borderId="0" xfId="3" applyFont="1" applyAlignment="1">
      <alignment horizontal="right" vertical="center" shrinkToFit="1" readingOrder="2"/>
    </xf>
    <xf numFmtId="164" fontId="5" fillId="0" borderId="0" xfId="3" applyNumberFormat="1" applyFont="1" applyAlignment="1">
      <alignment horizontal="right" vertical="center" shrinkToFit="1" readingOrder="2"/>
    </xf>
    <xf numFmtId="0" fontId="3" fillId="0" borderId="0" xfId="3" applyFont="1"/>
    <xf numFmtId="0" fontId="5" fillId="0" borderId="0" xfId="3" applyFont="1" applyAlignment="1">
      <alignment horizontal="right" vertical="center" readingOrder="2"/>
    </xf>
    <xf numFmtId="0" fontId="3" fillId="0" borderId="0" xfId="3" applyFont="1" applyAlignment="1">
      <alignment horizontal="right" vertical="center" readingOrder="2"/>
    </xf>
    <xf numFmtId="164" fontId="5" fillId="0" borderId="3" xfId="3" applyNumberFormat="1" applyFont="1" applyBorder="1" applyAlignment="1">
      <alignment horizontal="right" vertical="center" shrinkToFit="1" readingOrder="2"/>
    </xf>
    <xf numFmtId="164" fontId="5" fillId="0" borderId="0" xfId="3" applyNumberFormat="1" applyFont="1" applyAlignment="1">
      <alignment vertical="center" readingOrder="2"/>
    </xf>
    <xf numFmtId="0" fontId="6" fillId="0" borderId="0" xfId="3" applyFont="1" applyAlignment="1">
      <alignment horizontal="right" vertical="center" readingOrder="2"/>
    </xf>
    <xf numFmtId="166" fontId="5" fillId="0" borderId="0" xfId="4" applyNumberFormat="1" applyFont="1" applyFill="1" applyBorder="1" applyAlignment="1">
      <alignment vertical="center" readingOrder="2"/>
    </xf>
    <xf numFmtId="164" fontId="8" fillId="0" borderId="4" xfId="3" applyNumberFormat="1" applyFont="1" applyBorder="1" applyAlignment="1">
      <alignment horizontal="right" vertical="center" shrinkToFit="1" readingOrder="2"/>
    </xf>
    <xf numFmtId="0" fontId="3" fillId="0" borderId="0" xfId="3" applyFont="1" applyAlignment="1">
      <alignment readingOrder="2"/>
    </xf>
    <xf numFmtId="164" fontId="3" fillId="0" borderId="0" xfId="3" applyNumberFormat="1" applyFont="1" applyAlignment="1">
      <alignment readingOrder="2"/>
    </xf>
    <xf numFmtId="0" fontId="3" fillId="0" borderId="0" xfId="3" applyFont="1" applyAlignment="1">
      <alignment vertical="center" readingOrder="2"/>
    </xf>
    <xf numFmtId="164" fontId="9" fillId="0" borderId="0" xfId="3" applyNumberFormat="1" applyFont="1" applyAlignment="1">
      <alignment vertical="center" readingOrder="2"/>
    </xf>
    <xf numFmtId="0" fontId="10" fillId="0" borderId="0" xfId="3" applyFont="1" applyAlignment="1">
      <alignment vertical="center" readingOrder="2"/>
    </xf>
    <xf numFmtId="164" fontId="11" fillId="0" borderId="0" xfId="3" applyNumberFormat="1" applyFont="1" applyAlignment="1">
      <alignment vertical="center" readingOrder="2"/>
    </xf>
    <xf numFmtId="164" fontId="8" fillId="0" borderId="0" xfId="3" applyNumberFormat="1" applyFont="1" applyAlignment="1">
      <alignment horizontal="right" vertical="center" shrinkToFit="1" readingOrder="2"/>
    </xf>
    <xf numFmtId="164" fontId="3" fillId="0" borderId="0" xfId="3" applyNumberFormat="1" applyFont="1" applyAlignment="1">
      <alignment vertical="center" readingOrder="2"/>
    </xf>
    <xf numFmtId="0" fontId="3" fillId="2" borderId="0" xfId="3" applyFont="1" applyFill="1" applyAlignment="1">
      <alignment vertical="center" readingOrder="2"/>
    </xf>
    <xf numFmtId="0" fontId="3" fillId="2" borderId="0" xfId="3" applyFont="1" applyFill="1" applyAlignment="1">
      <alignment horizontal="center" vertical="center" readingOrder="2"/>
    </xf>
    <xf numFmtId="3" fontId="3" fillId="2" borderId="0" xfId="3" applyNumberFormat="1" applyFont="1" applyFill="1" applyAlignment="1">
      <alignment vertical="center" readingOrder="2"/>
    </xf>
    <xf numFmtId="164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3" fillId="3" borderId="0" xfId="3" applyFont="1" applyFill="1"/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shrinkToFit="1"/>
    </xf>
    <xf numFmtId="0" fontId="1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3" fillId="0" borderId="0" xfId="3" applyFont="1" applyAlignment="1">
      <alignment vertical="center" shrinkToFit="1"/>
    </xf>
    <xf numFmtId="166" fontId="3" fillId="0" borderId="0" xfId="4" applyNumberFormat="1" applyFont="1" applyFill="1" applyAlignment="1">
      <alignment horizontal="center" vertical="center"/>
    </xf>
    <xf numFmtId="164" fontId="3" fillId="0" borderId="0" xfId="3" applyNumberFormat="1" applyFont="1" applyAlignment="1">
      <alignment horizontal="right" vertical="center" shrinkToFit="1" readingOrder="2"/>
    </xf>
    <xf numFmtId="164" fontId="3" fillId="0" borderId="7" xfId="3" applyNumberFormat="1" applyFont="1" applyBorder="1" applyAlignment="1">
      <alignment horizontal="right" vertical="center" shrinkToFit="1" readingOrder="2"/>
    </xf>
    <xf numFmtId="164" fontId="3" fillId="0" borderId="0" xfId="3" applyNumberFormat="1" applyFont="1" applyAlignment="1">
      <alignment horizontal="center" vertical="center" shrinkToFit="1" readingOrder="2"/>
    </xf>
    <xf numFmtId="166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Border="1" applyAlignment="1">
      <alignment vertical="center"/>
    </xf>
    <xf numFmtId="0" fontId="12" fillId="0" borderId="0" xfId="3" applyFont="1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164" fontId="3" fillId="0" borderId="4" xfId="3" applyNumberFormat="1" applyFont="1" applyBorder="1" applyAlignment="1">
      <alignment horizontal="right" vertical="center" shrinkToFit="1" readingOrder="2"/>
    </xf>
    <xf numFmtId="164" fontId="12" fillId="0" borderId="0" xfId="3" applyNumberFormat="1" applyFont="1" applyAlignment="1">
      <alignment horizontal="right" vertical="center" shrinkToFit="1" readingOrder="2"/>
    </xf>
    <xf numFmtId="165" fontId="3" fillId="0" borderId="0" xfId="4" applyFont="1" applyFill="1" applyBorder="1" applyAlignment="1">
      <alignment horizontal="right" vertical="center" readingOrder="2"/>
    </xf>
    <xf numFmtId="166" fontId="3" fillId="3" borderId="0" xfId="4" applyNumberFormat="1" applyFont="1" applyFill="1" applyBorder="1" applyAlignment="1">
      <alignment horizontal="right" vertical="center" shrinkToFit="1" readingOrder="2"/>
    </xf>
    <xf numFmtId="164" fontId="3" fillId="0" borderId="0" xfId="3" applyNumberFormat="1" applyFont="1"/>
    <xf numFmtId="164" fontId="3" fillId="0" borderId="4" xfId="3" applyNumberFormat="1" applyFont="1" applyBorder="1" applyAlignment="1">
      <alignment vertical="center"/>
    </xf>
    <xf numFmtId="164" fontId="3" fillId="0" borderId="0" xfId="3" applyNumberFormat="1" applyFont="1" applyAlignment="1">
      <alignment vertical="center"/>
    </xf>
    <xf numFmtId="0" fontId="3" fillId="2" borderId="0" xfId="3" applyFont="1" applyFill="1" applyAlignment="1">
      <alignment shrinkToFit="1"/>
    </xf>
    <xf numFmtId="166" fontId="3" fillId="0" borderId="0" xfId="4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166" fontId="3" fillId="0" borderId="0" xfId="4" applyNumberFormat="1" applyFont="1" applyAlignment="1">
      <alignment vertical="center"/>
    </xf>
    <xf numFmtId="1" fontId="12" fillId="0" borderId="7" xfId="3" applyNumberFormat="1" applyFont="1" applyBorder="1" applyAlignment="1">
      <alignment horizontal="center" vertical="center" shrinkToFit="1" readingOrder="2"/>
    </xf>
    <xf numFmtId="1" fontId="12" fillId="0" borderId="0" xfId="3" applyNumberFormat="1" applyFont="1" applyAlignment="1">
      <alignment horizontal="center" vertical="center"/>
    </xf>
    <xf numFmtId="1" fontId="12" fillId="0" borderId="0" xfId="3" applyNumberFormat="1" applyFont="1" applyAlignment="1">
      <alignment horizontal="center" vertical="center" shrinkToFit="1" readingOrder="2"/>
    </xf>
    <xf numFmtId="1" fontId="12" fillId="0" borderId="0" xfId="3" applyNumberFormat="1" applyFont="1" applyAlignment="1">
      <alignment vertical="center" shrinkToFit="1" readingOrder="2"/>
    </xf>
    <xf numFmtId="0" fontId="19" fillId="0" borderId="0" xfId="3" applyFont="1" applyAlignment="1">
      <alignment horizontal="center" vertical="center"/>
    </xf>
    <xf numFmtId="3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 shrinkToFit="1" readingOrder="2"/>
    </xf>
    <xf numFmtId="164" fontId="12" fillId="0" borderId="0" xfId="3" applyNumberFormat="1" applyFont="1" applyAlignment="1">
      <alignment vertical="center" shrinkToFit="1" readingOrder="2"/>
    </xf>
    <xf numFmtId="0" fontId="13" fillId="0" borderId="0" xfId="3" applyFont="1" applyAlignment="1">
      <alignment vertical="center"/>
    </xf>
    <xf numFmtId="0" fontId="12" fillId="0" borderId="0" xfId="3" applyFont="1" applyAlignment="1">
      <alignment horizontal="right" vertical="center" readingOrder="2"/>
    </xf>
    <xf numFmtId="0" fontId="12" fillId="0" borderId="3" xfId="3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 shrinkToFit="1" readingOrder="2"/>
    </xf>
    <xf numFmtId="164" fontId="12" fillId="0" borderId="0" xfId="3" applyNumberFormat="1" applyFont="1" applyAlignment="1">
      <alignment horizontal="center" vertical="center" shrinkToFit="1" readingOrder="2"/>
    </xf>
    <xf numFmtId="0" fontId="12" fillId="0" borderId="7" xfId="3" applyFont="1" applyBorder="1" applyAlignment="1">
      <alignment horizontal="center" vertical="center" wrapText="1"/>
    </xf>
    <xf numFmtId="166" fontId="3" fillId="0" borderId="0" xfId="3" applyNumberFormat="1" applyFont="1" applyAlignment="1">
      <alignment vertical="center"/>
    </xf>
    <xf numFmtId="166" fontId="12" fillId="0" borderId="0" xfId="3" applyNumberFormat="1" applyFont="1" applyAlignment="1">
      <alignment vertical="center"/>
    </xf>
    <xf numFmtId="10" fontId="12" fillId="0" borderId="0" xfId="6" applyNumberFormat="1" applyFont="1" applyBorder="1" applyAlignment="1">
      <alignment horizontal="right" vertical="center" shrinkToFit="1" readingOrder="2"/>
    </xf>
    <xf numFmtId="9" fontId="12" fillId="0" borderId="0" xfId="2" applyFont="1" applyBorder="1" applyAlignment="1">
      <alignment horizontal="right" vertical="center" shrinkToFit="1" readingOrder="2"/>
    </xf>
    <xf numFmtId="0" fontId="18" fillId="0" borderId="0" xfId="7" applyFont="1" applyAlignment="1">
      <alignment vertical="center"/>
    </xf>
    <xf numFmtId="168" fontId="18" fillId="0" borderId="0" xfId="8" applyNumberFormat="1" applyFont="1" applyAlignment="1">
      <alignment vertical="center"/>
    </xf>
    <xf numFmtId="0" fontId="4" fillId="0" borderId="0" xfId="3" applyFont="1" applyAlignment="1">
      <alignment horizontal="center" vertical="center"/>
    </xf>
    <xf numFmtId="0" fontId="20" fillId="2" borderId="0" xfId="3" applyFont="1" applyFill="1" applyAlignment="1">
      <alignment horizontal="center" vertical="center"/>
    </xf>
    <xf numFmtId="0" fontId="21" fillId="2" borderId="0" xfId="3" applyFont="1" applyFill="1"/>
    <xf numFmtId="0" fontId="22" fillId="0" borderId="0" xfId="3" applyFont="1"/>
    <xf numFmtId="0" fontId="23" fillId="0" borderId="0" xfId="3" applyFont="1" applyAlignment="1">
      <alignment horizontal="right" vertical="center" readingOrder="2"/>
    </xf>
    <xf numFmtId="0" fontId="22" fillId="0" borderId="0" xfId="3" applyFont="1" applyAlignment="1">
      <alignment horizontal="center" vertical="center"/>
    </xf>
    <xf numFmtId="164" fontId="22" fillId="0" borderId="0" xfId="3" applyNumberFormat="1" applyFont="1" applyAlignment="1">
      <alignment horizontal="center" vertical="center" shrinkToFit="1" readingOrder="2"/>
    </xf>
    <xf numFmtId="0" fontId="23" fillId="0" borderId="0" xfId="3" applyFont="1" applyAlignment="1">
      <alignment horizontal="center" vertical="center"/>
    </xf>
    <xf numFmtId="0" fontId="22" fillId="0" borderId="0" xfId="3" applyFont="1" applyAlignment="1">
      <alignment horizontal="right" vertical="center" readingOrder="2"/>
    </xf>
    <xf numFmtId="0" fontId="22" fillId="0" borderId="0" xfId="3" applyFont="1" applyAlignment="1">
      <alignment horizontal="center"/>
    </xf>
    <xf numFmtId="0" fontId="24" fillId="0" borderId="7" xfId="3" applyFont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24" fillId="0" borderId="0" xfId="3" applyFont="1" applyAlignment="1">
      <alignment horizontal="center" vertical="center"/>
    </xf>
    <xf numFmtId="168" fontId="25" fillId="0" borderId="0" xfId="9" applyNumberFormat="1" applyFont="1" applyFill="1" applyBorder="1" applyAlignment="1">
      <alignment horizontal="right" vertical="center"/>
    </xf>
    <xf numFmtId="166" fontId="22" fillId="0" borderId="0" xfId="4" applyNumberFormat="1" applyFont="1" applyFill="1" applyBorder="1" applyAlignment="1">
      <alignment horizontal="right" vertical="center"/>
    </xf>
    <xf numFmtId="164" fontId="28" fillId="0" borderId="0" xfId="3" applyNumberFormat="1" applyFont="1" applyAlignment="1">
      <alignment horizontal="right" vertical="center" shrinkToFit="1" readingOrder="2"/>
    </xf>
    <xf numFmtId="168" fontId="29" fillId="0" borderId="0" xfId="9" applyNumberFormat="1" applyFont="1" applyFill="1" applyBorder="1" applyAlignment="1">
      <alignment vertical="center"/>
    </xf>
    <xf numFmtId="0" fontId="22" fillId="0" borderId="0" xfId="3" applyFont="1" applyAlignment="1">
      <alignment horizontal="right" vertical="center"/>
    </xf>
    <xf numFmtId="166" fontId="23" fillId="0" borderId="0" xfId="4" applyNumberFormat="1" applyFont="1" applyFill="1" applyBorder="1" applyAlignment="1">
      <alignment horizontal="center" vertical="center"/>
    </xf>
    <xf numFmtId="0" fontId="30" fillId="2" borderId="0" xfId="3" applyFont="1" applyFill="1"/>
    <xf numFmtId="49" fontId="23" fillId="0" borderId="0" xfId="3" applyNumberFormat="1" applyFont="1" applyAlignment="1">
      <alignment horizontal="center" vertical="center" shrinkToFit="1" readingOrder="2"/>
    </xf>
    <xf numFmtId="0" fontId="23" fillId="0" borderId="0" xfId="3" applyFont="1" applyAlignment="1">
      <alignment horizontal="right" vertical="center"/>
    </xf>
    <xf numFmtId="164" fontId="23" fillId="0" borderId="0" xfId="3" applyNumberFormat="1" applyFont="1" applyAlignment="1">
      <alignment horizontal="center" vertical="center" shrinkToFit="1" readingOrder="2"/>
    </xf>
    <xf numFmtId="49" fontId="22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right" readingOrder="2"/>
    </xf>
    <xf numFmtId="0" fontId="23" fillId="0" borderId="0" xfId="3" applyFont="1"/>
    <xf numFmtId="0" fontId="23" fillId="0" borderId="0" xfId="3" applyFont="1" applyAlignment="1">
      <alignment horizontal="right"/>
    </xf>
    <xf numFmtId="0" fontId="23" fillId="0" borderId="0" xfId="3" applyFont="1" applyAlignment="1">
      <alignment horizontal="center"/>
    </xf>
    <xf numFmtId="164" fontId="22" fillId="0" borderId="0" xfId="3" applyNumberFormat="1" applyFont="1" applyAlignment="1">
      <alignment horizontal="right" vertical="center" shrinkToFit="1" readingOrder="2"/>
    </xf>
    <xf numFmtId="164" fontId="23" fillId="0" borderId="8" xfId="3" applyNumberFormat="1" applyFont="1" applyBorder="1" applyAlignment="1">
      <alignment horizontal="center" vertical="center" shrinkToFit="1" readingOrder="2"/>
    </xf>
    <xf numFmtId="0" fontId="22" fillId="2" borderId="0" xfId="3" applyFont="1" applyFill="1"/>
    <xf numFmtId="0" fontId="31" fillId="2" borderId="0" xfId="3" applyFont="1" applyFill="1" applyAlignment="1">
      <alignment horizontal="center" vertical="center"/>
    </xf>
    <xf numFmtId="0" fontId="2" fillId="2" borderId="0" xfId="3" applyFill="1"/>
    <xf numFmtId="0" fontId="32" fillId="0" borderId="0" xfId="3" applyFont="1"/>
    <xf numFmtId="0" fontId="32" fillId="0" borderId="0" xfId="3" applyFont="1" applyAlignment="1">
      <alignment horizontal="center" vertical="center"/>
    </xf>
    <xf numFmtId="49" fontId="16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68" fontId="27" fillId="0" borderId="0" xfId="9" applyNumberFormat="1" applyFont="1" applyFill="1" applyBorder="1" applyAlignment="1">
      <alignment horizontal="right" vertical="center"/>
    </xf>
    <xf numFmtId="164" fontId="32" fillId="0" borderId="0" xfId="3" applyNumberFormat="1" applyFont="1" applyAlignment="1">
      <alignment horizontal="center" vertical="center" shrinkToFit="1" readingOrder="2"/>
    </xf>
    <xf numFmtId="166" fontId="32" fillId="0" borderId="0" xfId="4" applyNumberFormat="1" applyFont="1" applyFill="1" applyBorder="1" applyAlignment="1">
      <alignment horizontal="right" vertical="center"/>
    </xf>
    <xf numFmtId="164" fontId="32" fillId="0" borderId="0" xfId="3" applyNumberFormat="1" applyFont="1" applyAlignment="1">
      <alignment horizontal="right" vertical="center" readingOrder="2"/>
    </xf>
    <xf numFmtId="0" fontId="32" fillId="0" borderId="0" xfId="3" applyFont="1" applyAlignment="1">
      <alignment horizontal="right" vertical="center"/>
    </xf>
    <xf numFmtId="166" fontId="32" fillId="0" borderId="0" xfId="4" applyNumberFormat="1" applyFont="1" applyFill="1" applyBorder="1" applyAlignment="1">
      <alignment horizontal="center" vertical="center"/>
    </xf>
    <xf numFmtId="164" fontId="32" fillId="0" borderId="0" xfId="3" applyNumberFormat="1" applyFont="1" applyAlignment="1">
      <alignment horizontal="right" vertical="center" shrinkToFit="1" readingOrder="2"/>
    </xf>
    <xf numFmtId="0" fontId="32" fillId="0" borderId="0" xfId="3" applyFont="1" applyAlignment="1">
      <alignment vertical="center"/>
    </xf>
    <xf numFmtId="164" fontId="3" fillId="2" borderId="0" xfId="3" applyNumberFormat="1" applyFont="1" applyFill="1"/>
    <xf numFmtId="166" fontId="3" fillId="2" borderId="0" xfId="4" applyNumberFormat="1" applyFont="1" applyFill="1"/>
    <xf numFmtId="49" fontId="32" fillId="0" borderId="0" xfId="3" applyNumberFormat="1" applyFont="1"/>
    <xf numFmtId="1" fontId="16" fillId="0" borderId="0" xfId="3" applyNumberFormat="1" applyFont="1" applyAlignment="1">
      <alignment horizontal="center" vertical="center"/>
    </xf>
    <xf numFmtId="49" fontId="32" fillId="0" borderId="0" xfId="3" applyNumberFormat="1" applyFont="1" applyAlignment="1">
      <alignment horizontal="right" vertical="center" shrinkToFit="1" readingOrder="2"/>
    </xf>
    <xf numFmtId="164" fontId="16" fillId="0" borderId="0" xfId="3" applyNumberFormat="1" applyFont="1" applyAlignment="1">
      <alignment horizontal="right" vertical="center" shrinkToFit="1" readingOrder="2"/>
    </xf>
    <xf numFmtId="164" fontId="22" fillId="0" borderId="0" xfId="3" applyNumberFormat="1" applyFont="1" applyAlignment="1">
      <alignment horizontal="center" vertical="center"/>
    </xf>
    <xf numFmtId="164" fontId="24" fillId="0" borderId="0" xfId="3" applyNumberFormat="1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2" fillId="4" borderId="9" xfId="3" applyFont="1" applyFill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164" fontId="3" fillId="0" borderId="9" xfId="3" applyNumberFormat="1" applyFont="1" applyBorder="1" applyAlignment="1">
      <alignment horizontal="center" vertical="center" shrinkToFit="1" readingOrder="2"/>
    </xf>
    <xf numFmtId="0" fontId="38" fillId="0" borderId="0" xfId="0" applyFont="1"/>
    <xf numFmtId="164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164" fontId="3" fillId="4" borderId="9" xfId="3" applyNumberFormat="1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0" fontId="42" fillId="0" borderId="0" xfId="0" applyFont="1"/>
    <xf numFmtId="0" fontId="3" fillId="5" borderId="0" xfId="3" applyFont="1" applyFill="1" applyAlignment="1">
      <alignment horizontal="center" vertical="center" readingOrder="2"/>
    </xf>
    <xf numFmtId="0" fontId="5" fillId="5" borderId="0" xfId="3" applyFont="1" applyFill="1" applyAlignment="1">
      <alignment horizontal="center" vertical="center" readingOrder="2"/>
    </xf>
    <xf numFmtId="0" fontId="5" fillId="5" borderId="0" xfId="3" applyFont="1" applyFill="1" applyAlignment="1">
      <alignment vertical="center" readingOrder="2"/>
    </xf>
    <xf numFmtId="0" fontId="3" fillId="5" borderId="0" xfId="3" applyFont="1" applyFill="1" applyAlignment="1">
      <alignment horizontal="center" vertical="center"/>
    </xf>
    <xf numFmtId="0" fontId="3" fillId="5" borderId="1" xfId="3" applyFont="1" applyFill="1" applyBorder="1" applyAlignment="1">
      <alignment horizontal="center" vertical="center" readingOrder="2"/>
    </xf>
    <xf numFmtId="164" fontId="3" fillId="5" borderId="0" xfId="3" applyNumberFormat="1" applyFont="1" applyFill="1" applyAlignment="1">
      <alignment horizontal="center" vertical="center" shrinkToFit="1" readingOrder="2"/>
    </xf>
    <xf numFmtId="0" fontId="3" fillId="5" borderId="0" xfId="3" applyFont="1" applyFill="1" applyAlignment="1">
      <alignment vertical="center" readingOrder="2"/>
    </xf>
    <xf numFmtId="0" fontId="3" fillId="5" borderId="0" xfId="3" applyFont="1" applyFill="1" applyAlignment="1">
      <alignment horizontal="center" vertical="center" textRotation="90" readingOrder="2"/>
    </xf>
    <xf numFmtId="0" fontId="3" fillId="5" borderId="2" xfId="3" applyFont="1" applyFill="1" applyBorder="1" applyAlignment="1">
      <alignment horizontal="center" vertical="center" readingOrder="2"/>
    </xf>
    <xf numFmtId="164" fontId="22" fillId="4" borderId="0" xfId="3" applyNumberFormat="1" applyFont="1" applyFill="1" applyAlignment="1">
      <alignment horizontal="center" vertical="center" shrinkToFit="1" readingOrder="2"/>
    </xf>
    <xf numFmtId="164" fontId="22" fillId="4" borderId="8" xfId="3" applyNumberFormat="1" applyFont="1" applyFill="1" applyBorder="1" applyAlignment="1">
      <alignment horizontal="center" vertical="center" shrinkToFit="1" readingOrder="2"/>
    </xf>
    <xf numFmtId="164" fontId="3" fillId="0" borderId="9" xfId="3" applyNumberFormat="1" applyFont="1" applyFill="1" applyBorder="1" applyAlignment="1">
      <alignment horizontal="center" vertical="center" shrinkToFit="1" readingOrder="2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64" fontId="8" fillId="9" borderId="0" xfId="3" applyNumberFormat="1" applyFont="1" applyFill="1" applyAlignment="1">
      <alignment horizontal="right" vertical="center" shrinkToFit="1" readingOrder="2"/>
    </xf>
    <xf numFmtId="164" fontId="8" fillId="9" borderId="3" xfId="3" applyNumberFormat="1" applyFont="1" applyFill="1" applyBorder="1" applyAlignment="1">
      <alignment horizontal="right" vertical="center" shrinkToFit="1" readingOrder="2"/>
    </xf>
    <xf numFmtId="0" fontId="5" fillId="10" borderId="0" xfId="3" applyFont="1" applyFill="1" applyAlignment="1">
      <alignment vertical="center" readingOrder="2"/>
    </xf>
    <xf numFmtId="0" fontId="3" fillId="10" borderId="0" xfId="3" applyFont="1" applyFill="1" applyAlignment="1">
      <alignment horizontal="right" vertical="center" readingOrder="2"/>
    </xf>
    <xf numFmtId="0" fontId="5" fillId="10" borderId="0" xfId="3" applyFont="1" applyFill="1" applyAlignment="1">
      <alignment horizontal="center" vertical="center" readingOrder="2"/>
    </xf>
    <xf numFmtId="164" fontId="8" fillId="10" borderId="5" xfId="3" applyNumberFormat="1" applyFont="1" applyFill="1" applyBorder="1" applyAlignment="1">
      <alignment horizontal="right" vertical="center" shrinkToFit="1" readingOrder="2"/>
    </xf>
    <xf numFmtId="164" fontId="8" fillId="10" borderId="6" xfId="3" applyNumberFormat="1" applyFont="1" applyFill="1" applyBorder="1" applyAlignment="1">
      <alignment horizontal="right" vertical="center" shrinkToFit="1" readingOrder="2"/>
    </xf>
    <xf numFmtId="0" fontId="7" fillId="10" borderId="0" xfId="3" applyFont="1" applyFill="1" applyAlignment="1">
      <alignment horizontal="right" vertical="center" readingOrder="2"/>
    </xf>
    <xf numFmtId="0" fontId="8" fillId="10" borderId="0" xfId="3" applyFont="1" applyFill="1" applyAlignment="1">
      <alignment vertical="center" readingOrder="2"/>
    </xf>
    <xf numFmtId="0" fontId="8" fillId="10" borderId="0" xfId="3" applyFont="1" applyFill="1" applyAlignment="1">
      <alignment horizontal="center" vertical="center" readingOrder="2"/>
    </xf>
    <xf numFmtId="3" fontId="5" fillId="10" borderId="0" xfId="3" applyNumberFormat="1" applyFont="1" applyFill="1" applyAlignment="1">
      <alignment vertical="center" readingOrder="2"/>
    </xf>
    <xf numFmtId="164" fontId="5" fillId="10" borderId="0" xfId="3" applyNumberFormat="1" applyFont="1" applyFill="1" applyAlignment="1">
      <alignment horizontal="center" vertical="center" shrinkToFit="1" readingOrder="2"/>
    </xf>
    <xf numFmtId="164" fontId="5" fillId="10" borderId="0" xfId="3" applyNumberFormat="1" applyFont="1" applyFill="1" applyAlignment="1">
      <alignment vertical="center" readingOrder="2"/>
    </xf>
    <xf numFmtId="164" fontId="3" fillId="0" borderId="0" xfId="3" applyNumberFormat="1" applyFont="1" applyFill="1" applyAlignment="1">
      <alignment horizontal="right" vertical="center" shrinkToFit="1" readingOrder="2"/>
    </xf>
    <xf numFmtId="164" fontId="3" fillId="0" borderId="7" xfId="3" applyNumberFormat="1" applyFont="1" applyFill="1" applyBorder="1" applyAlignment="1">
      <alignment horizontal="right" vertical="center" shrinkToFit="1" readingOrder="2"/>
    </xf>
    <xf numFmtId="0" fontId="13" fillId="11" borderId="0" xfId="3" applyFont="1" applyFill="1"/>
    <xf numFmtId="0" fontId="10" fillId="11" borderId="0" xfId="3" applyFont="1" applyFill="1"/>
    <xf numFmtId="168" fontId="26" fillId="0" borderId="0" xfId="5" applyNumberFormat="1" applyFont="1" applyAlignment="1">
      <alignment vertical="center"/>
    </xf>
    <xf numFmtId="168" fontId="26" fillId="0" borderId="0" xfId="5" applyNumberFormat="1" applyFont="1" applyFill="1" applyAlignment="1">
      <alignment vertical="center"/>
    </xf>
    <xf numFmtId="0" fontId="7" fillId="0" borderId="0" xfId="3" applyFont="1" applyAlignment="1">
      <alignment horizontal="right" vertical="center"/>
    </xf>
    <xf numFmtId="164" fontId="13" fillId="0" borderId="7" xfId="3" applyNumberFormat="1" applyFont="1" applyFill="1" applyBorder="1" applyAlignment="1">
      <alignment vertical="center" shrinkToFit="1" readingOrder="2"/>
    </xf>
    <xf numFmtId="164" fontId="13" fillId="0" borderId="4" xfId="3" applyNumberFormat="1" applyFont="1" applyFill="1" applyBorder="1" applyAlignment="1">
      <alignment vertical="center" shrinkToFit="1" readingOrder="2"/>
    </xf>
    <xf numFmtId="164" fontId="7" fillId="0" borderId="8" xfId="3" applyNumberFormat="1" applyFont="1" applyFill="1" applyBorder="1" applyAlignment="1">
      <alignment vertical="center" shrinkToFit="1" readingOrder="2"/>
    </xf>
    <xf numFmtId="166" fontId="13" fillId="8" borderId="0" xfId="4" applyNumberFormat="1" applyFont="1" applyFill="1" applyAlignment="1">
      <alignment vertical="center"/>
    </xf>
    <xf numFmtId="0" fontId="7" fillId="8" borderId="0" xfId="3" applyFont="1" applyFill="1" applyAlignment="1">
      <alignment horizontal="right" vertical="center" readingOrder="2"/>
    </xf>
    <xf numFmtId="0" fontId="7" fillId="8" borderId="0" xfId="3" applyFont="1" applyFill="1" applyAlignment="1">
      <alignment vertical="center"/>
    </xf>
    <xf numFmtId="164" fontId="7" fillId="8" borderId="0" xfId="3" applyNumberFormat="1" applyFont="1" applyFill="1" applyAlignment="1">
      <alignment horizontal="right" vertical="center" shrinkToFit="1" readingOrder="2"/>
    </xf>
    <xf numFmtId="9" fontId="44" fillId="0" borderId="0" xfId="2" applyFont="1" applyBorder="1" applyAlignment="1">
      <alignment horizontal="center" vertical="center" wrapText="1" shrinkToFit="1"/>
    </xf>
    <xf numFmtId="164" fontId="7" fillId="0" borderId="0" xfId="3" applyNumberFormat="1" applyFont="1" applyAlignment="1">
      <alignment horizontal="right" vertical="center" shrinkToFit="1" readingOrder="2"/>
    </xf>
    <xf numFmtId="164" fontId="7" fillId="0" borderId="0" xfId="3" applyNumberFormat="1" applyFont="1" applyFill="1" applyAlignment="1">
      <alignment horizontal="right" vertical="center" shrinkToFit="1" readingOrder="2"/>
    </xf>
    <xf numFmtId="164" fontId="7" fillId="0" borderId="8" xfId="3" applyNumberFormat="1" applyFont="1" applyBorder="1" applyAlignment="1">
      <alignment horizontal="right" vertical="center" shrinkToFit="1" readingOrder="2"/>
    </xf>
    <xf numFmtId="0" fontId="7" fillId="0" borderId="0" xfId="3" applyFont="1" applyAlignment="1">
      <alignment vertical="center"/>
    </xf>
    <xf numFmtId="166" fontId="12" fillId="0" borderId="0" xfId="3" applyNumberFormat="1" applyFont="1" applyFill="1" applyAlignment="1">
      <alignment vertical="center"/>
    </xf>
    <xf numFmtId="166" fontId="12" fillId="0" borderId="7" xfId="3" applyNumberFormat="1" applyFont="1" applyFill="1" applyBorder="1" applyAlignment="1">
      <alignment vertical="center"/>
    </xf>
    <xf numFmtId="166" fontId="12" fillId="0" borderId="8" xfId="3" applyNumberFormat="1" applyFont="1" applyFill="1" applyBorder="1" applyAlignment="1">
      <alignment vertical="center"/>
    </xf>
    <xf numFmtId="0" fontId="3" fillId="9" borderId="0" xfId="3" applyFont="1" applyFill="1" applyAlignment="1">
      <alignment vertical="center"/>
    </xf>
    <xf numFmtId="166" fontId="12" fillId="9" borderId="0" xfId="3" applyNumberFormat="1" applyFont="1" applyFill="1" applyAlignment="1">
      <alignment vertical="center"/>
    </xf>
    <xf numFmtId="0" fontId="12" fillId="9" borderId="0" xfId="3" applyFont="1" applyFill="1" applyAlignment="1">
      <alignment vertical="center"/>
    </xf>
    <xf numFmtId="9" fontId="12" fillId="9" borderId="0" xfId="2" applyFont="1" applyFill="1" applyBorder="1" applyAlignment="1">
      <alignment horizontal="right" vertical="center" shrinkToFit="1" readingOrder="2"/>
    </xf>
    <xf numFmtId="164" fontId="12" fillId="9" borderId="0" xfId="3" applyNumberFormat="1" applyFont="1" applyFill="1" applyAlignment="1">
      <alignment horizontal="right" vertical="center" shrinkToFit="1" readingOrder="2"/>
    </xf>
    <xf numFmtId="10" fontId="12" fillId="9" borderId="0" xfId="6" applyNumberFormat="1" applyFont="1" applyFill="1" applyBorder="1" applyAlignment="1">
      <alignment horizontal="right" vertical="center" shrinkToFit="1" readingOrder="2"/>
    </xf>
    <xf numFmtId="164" fontId="3" fillId="0" borderId="7" xfId="3" applyNumberFormat="1" applyFont="1" applyFill="1" applyBorder="1" applyAlignment="1">
      <alignment vertical="center" shrinkToFit="1" readingOrder="2"/>
    </xf>
    <xf numFmtId="164" fontId="24" fillId="0" borderId="0" xfId="3" applyNumberFormat="1" applyFont="1" applyFill="1" applyAlignment="1">
      <alignment horizontal="right" vertical="center" shrinkToFit="1" readingOrder="2"/>
    </xf>
    <xf numFmtId="164" fontId="24" fillId="0" borderId="8" xfId="3" applyNumberFormat="1" applyFont="1" applyBorder="1" applyAlignment="1">
      <alignment horizontal="right" vertical="center" shrinkToFit="1" readingOrder="2"/>
    </xf>
    <xf numFmtId="0" fontId="23" fillId="10" borderId="0" xfId="3" applyFont="1" applyFill="1" applyAlignment="1">
      <alignment horizontal="right" vertical="center" readingOrder="2"/>
    </xf>
    <xf numFmtId="0" fontId="22" fillId="10" borderId="0" xfId="3" applyFont="1" applyFill="1" applyAlignment="1">
      <alignment horizontal="center" vertical="center"/>
    </xf>
    <xf numFmtId="164" fontId="22" fillId="10" borderId="0" xfId="3" applyNumberFormat="1" applyFont="1" applyFill="1" applyAlignment="1">
      <alignment horizontal="center" vertical="center" shrinkToFit="1" readingOrder="2"/>
    </xf>
    <xf numFmtId="0" fontId="23" fillId="10" borderId="0" xfId="3" applyFont="1" applyFill="1" applyAlignment="1">
      <alignment horizontal="center" vertical="center"/>
    </xf>
    <xf numFmtId="49" fontId="23" fillId="10" borderId="0" xfId="3" applyNumberFormat="1" applyFont="1" applyFill="1" applyAlignment="1">
      <alignment horizontal="center" vertical="center" shrinkToFit="1" readingOrder="2"/>
    </xf>
    <xf numFmtId="166" fontId="22" fillId="10" borderId="0" xfId="4" applyNumberFormat="1" applyFont="1" applyFill="1" applyBorder="1" applyAlignment="1">
      <alignment horizontal="right" vertical="center"/>
    </xf>
    <xf numFmtId="164" fontId="22" fillId="10" borderId="0" xfId="3" applyNumberFormat="1" applyFont="1" applyFill="1" applyAlignment="1">
      <alignment horizontal="right" vertical="center" shrinkToFit="1" readingOrder="2"/>
    </xf>
    <xf numFmtId="0" fontId="22" fillId="10" borderId="0" xfId="3" applyFont="1" applyFill="1"/>
    <xf numFmtId="0" fontId="3" fillId="12" borderId="0" xfId="3" applyFont="1" applyFill="1"/>
    <xf numFmtId="0" fontId="12" fillId="12" borderId="0" xfId="3" applyFont="1" applyFill="1" applyAlignment="1">
      <alignment horizontal="right" vertical="center" readingOrder="2"/>
    </xf>
    <xf numFmtId="0" fontId="3" fillId="12" borderId="0" xfId="3" applyFont="1" applyFill="1" applyAlignment="1">
      <alignment horizontal="center" vertical="center"/>
    </xf>
    <xf numFmtId="164" fontId="3" fillId="12" borderId="0" xfId="3" applyNumberFormat="1" applyFont="1" applyFill="1" applyAlignment="1">
      <alignment horizontal="center" vertical="center" shrinkToFit="1" readingOrder="2"/>
    </xf>
    <xf numFmtId="0" fontId="12" fillId="12" borderId="0" xfId="3" applyFont="1" applyFill="1" applyAlignment="1">
      <alignment horizontal="center" vertical="center"/>
    </xf>
    <xf numFmtId="0" fontId="13" fillId="0" borderId="0" xfId="3" applyFont="1"/>
    <xf numFmtId="49" fontId="13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right" readingOrder="2"/>
    </xf>
    <xf numFmtId="0" fontId="13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164" fontId="13" fillId="0" borderId="0" xfId="3" applyNumberFormat="1" applyFont="1" applyFill="1" applyAlignment="1">
      <alignment horizontal="center" vertical="center" readingOrder="2"/>
    </xf>
    <xf numFmtId="164" fontId="13" fillId="0" borderId="0" xfId="3" applyNumberFormat="1" applyFont="1" applyAlignment="1">
      <alignment horizontal="center" vertical="center" readingOrder="2"/>
    </xf>
    <xf numFmtId="164" fontId="13" fillId="0" borderId="0" xfId="3" applyNumberFormat="1" applyFont="1" applyAlignment="1">
      <alignment horizontal="center" vertical="center" shrinkToFit="1" readingOrder="2"/>
    </xf>
    <xf numFmtId="164" fontId="13" fillId="0" borderId="8" xfId="3" applyNumberFormat="1" applyFont="1" applyBorder="1" applyAlignment="1">
      <alignment horizontal="center" vertical="center" shrinkToFit="1" readingOrder="2"/>
    </xf>
    <xf numFmtId="0" fontId="37" fillId="13" borderId="0" xfId="0" applyFont="1" applyFill="1" applyAlignment="1">
      <alignment shrinkToFit="1"/>
    </xf>
    <xf numFmtId="169" fontId="37" fillId="13" borderId="0" xfId="1" applyNumberFormat="1" applyFont="1" applyFill="1" applyAlignment="1">
      <alignment horizontal="center" vertical="center"/>
    </xf>
    <xf numFmtId="169" fontId="37" fillId="13" borderId="0" xfId="1" applyNumberFormat="1" applyFont="1" applyFill="1" applyAlignment="1">
      <alignment horizontal="center"/>
    </xf>
    <xf numFmtId="0" fontId="0" fillId="13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4" fillId="14" borderId="12" xfId="0" applyFont="1" applyFill="1" applyBorder="1" applyAlignment="1">
      <alignment horizontal="center" vertical="center"/>
    </xf>
    <xf numFmtId="0" fontId="34" fillId="14" borderId="13" xfId="0" applyFont="1" applyFill="1" applyBorder="1" applyAlignment="1">
      <alignment horizontal="center" vertical="center"/>
    </xf>
    <xf numFmtId="0" fontId="34" fillId="14" borderId="16" xfId="0" applyFont="1" applyFill="1" applyBorder="1" applyAlignment="1">
      <alignment horizontal="center" vertical="center"/>
    </xf>
    <xf numFmtId="0" fontId="34" fillId="14" borderId="14" xfId="0" applyFont="1" applyFill="1" applyBorder="1" applyAlignment="1">
      <alignment horizontal="center" vertical="center"/>
    </xf>
    <xf numFmtId="164" fontId="5" fillId="10" borderId="0" xfId="3" applyNumberFormat="1" applyFont="1" applyFill="1" applyAlignment="1">
      <alignment horizontal="right" vertical="center" shrinkToFit="1" readingOrder="2"/>
    </xf>
    <xf numFmtId="0" fontId="3" fillId="15" borderId="0" xfId="3" applyFont="1" applyFill="1"/>
    <xf numFmtId="0" fontId="3" fillId="15" borderId="0" xfId="3" applyFont="1" applyFill="1" applyAlignment="1">
      <alignment vertical="center" shrinkToFit="1"/>
    </xf>
    <xf numFmtId="0" fontId="3" fillId="15" borderId="0" xfId="3" applyFont="1" applyFill="1" applyAlignment="1">
      <alignment horizontal="center" vertical="center"/>
    </xf>
    <xf numFmtId="164" fontId="3" fillId="15" borderId="0" xfId="3" applyNumberFormat="1" applyFont="1" applyFill="1" applyAlignment="1">
      <alignment horizontal="right" vertical="center" shrinkToFit="1" readingOrder="2"/>
    </xf>
    <xf numFmtId="164" fontId="12" fillId="10" borderId="8" xfId="3" applyNumberFormat="1" applyFont="1" applyFill="1" applyBorder="1" applyAlignment="1">
      <alignment horizontal="right" vertical="center" shrinkToFit="1" readingOrder="2"/>
    </xf>
    <xf numFmtId="164" fontId="12" fillId="10" borderId="0" xfId="3" applyNumberFormat="1" applyFont="1" applyFill="1" applyAlignment="1">
      <alignment horizontal="right" vertical="center" shrinkToFit="1" readingOrder="2"/>
    </xf>
    <xf numFmtId="164" fontId="12" fillId="15" borderId="8" xfId="3" applyNumberFormat="1" applyFont="1" applyFill="1" applyBorder="1" applyAlignment="1">
      <alignment horizontal="right" vertical="center" shrinkToFit="1" readingOrder="2"/>
    </xf>
    <xf numFmtId="164" fontId="13" fillId="15" borderId="0" xfId="3" applyNumberFormat="1" applyFont="1" applyFill="1" applyAlignment="1">
      <alignment vertical="center" wrapText="1" shrinkToFit="1" readingOrder="2"/>
    </xf>
    <xf numFmtId="164" fontId="7" fillId="15" borderId="0" xfId="3" applyNumberFormat="1" applyFont="1" applyFill="1" applyAlignment="1">
      <alignment horizontal="right" vertical="center" shrinkToFit="1" readingOrder="2"/>
    </xf>
    <xf numFmtId="164" fontId="13" fillId="7" borderId="0" xfId="3" applyNumberFormat="1" applyFont="1" applyFill="1" applyAlignment="1">
      <alignment vertical="center" wrapText="1" shrinkToFit="1" readingOrder="2"/>
    </xf>
    <xf numFmtId="164" fontId="7" fillId="7" borderId="0" xfId="3" applyNumberFormat="1" applyFont="1" applyFill="1" applyAlignment="1">
      <alignment horizontal="right" vertical="center" shrinkToFit="1" readingOrder="2"/>
    </xf>
    <xf numFmtId="164" fontId="47" fillId="0" borderId="0" xfId="3" applyNumberFormat="1" applyFont="1" applyAlignment="1">
      <alignment horizontal="right" vertical="center" shrinkToFit="1" readingOrder="2"/>
    </xf>
    <xf numFmtId="164" fontId="47" fillId="0" borderId="0" xfId="3" applyNumberFormat="1" applyFont="1" applyFill="1" applyAlignment="1">
      <alignment horizontal="right" vertical="center" shrinkToFit="1" readingOrder="2"/>
    </xf>
    <xf numFmtId="164" fontId="47" fillId="0" borderId="8" xfId="3" applyNumberFormat="1" applyFont="1" applyBorder="1" applyAlignment="1">
      <alignment horizontal="right" vertical="center" shrinkToFit="1" readingOrder="2"/>
    </xf>
    <xf numFmtId="0" fontId="22" fillId="4" borderId="0" xfId="3" applyFont="1" applyFill="1"/>
    <xf numFmtId="0" fontId="23" fillId="4" borderId="0" xfId="3" applyFont="1" applyFill="1" applyAlignment="1">
      <alignment horizontal="right" readingOrder="2"/>
    </xf>
    <xf numFmtId="0" fontId="23" fillId="4" borderId="0" xfId="3" applyFont="1" applyFill="1" applyAlignment="1">
      <alignment horizontal="center"/>
    </xf>
    <xf numFmtId="0" fontId="50" fillId="14" borderId="10" xfId="0" applyFont="1" applyFill="1" applyBorder="1" applyAlignment="1">
      <alignment horizontal="center" vertical="center"/>
    </xf>
    <xf numFmtId="0" fontId="50" fillId="14" borderId="1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2" fillId="0" borderId="0" xfId="3" applyFont="1" applyAlignment="1">
      <alignment horizontal="center" vertical="center" readingOrder="2"/>
    </xf>
    <xf numFmtId="0" fontId="43" fillId="6" borderId="0" xfId="3" applyFont="1" applyFill="1" applyAlignment="1">
      <alignment horizontal="center" readingOrder="2"/>
    </xf>
    <xf numFmtId="0" fontId="43" fillId="6" borderId="0" xfId="3" applyFont="1" applyFill="1" applyAlignment="1">
      <alignment horizontal="center" vertical="center" readingOrder="2"/>
    </xf>
    <xf numFmtId="0" fontId="3" fillId="5" borderId="1" xfId="3" applyFont="1" applyFill="1" applyBorder="1" applyAlignment="1">
      <alignment horizontal="center" vertical="center" readingOrder="2"/>
    </xf>
    <xf numFmtId="0" fontId="3" fillId="0" borderId="0" xfId="3" applyFont="1" applyAlignment="1">
      <alignment horizontal="center" vertical="center" readingOrder="2"/>
    </xf>
    <xf numFmtId="0" fontId="16" fillId="0" borderId="0" xfId="3" applyFont="1" applyAlignment="1">
      <alignment horizontal="center" vertical="center"/>
    </xf>
    <xf numFmtId="0" fontId="46" fillId="11" borderId="0" xfId="3" applyFont="1" applyFill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45" fillId="11" borderId="0" xfId="3" applyFont="1" applyFill="1" applyAlignment="1">
      <alignment horizontal="center" vertical="center" shrinkToFit="1"/>
    </xf>
    <xf numFmtId="164" fontId="3" fillId="0" borderId="0" xfId="3" applyNumberFormat="1" applyFont="1" applyAlignment="1">
      <alignment horizontal="center" vertical="center" shrinkToFit="1" readingOrder="2"/>
    </xf>
    <xf numFmtId="0" fontId="3" fillId="0" borderId="0" xfId="3" applyFont="1" applyAlignment="1">
      <alignment horizontal="center" vertical="center"/>
    </xf>
    <xf numFmtId="1" fontId="12" fillId="0" borderId="7" xfId="3" applyNumberFormat="1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7" fillId="9" borderId="0" xfId="3" applyFont="1" applyFill="1" applyAlignment="1">
      <alignment horizontal="right" vertical="center" readingOrder="2"/>
    </xf>
    <xf numFmtId="0" fontId="4" fillId="5" borderId="0" xfId="3" applyFont="1" applyFill="1" applyAlignment="1">
      <alignment horizontal="center" vertical="center"/>
    </xf>
    <xf numFmtId="0" fontId="7" fillId="0" borderId="0" xfId="3" applyFont="1" applyAlignment="1">
      <alignment horizontal="right" vertical="center" readingOrder="2"/>
    </xf>
    <xf numFmtId="0" fontId="12" fillId="0" borderId="0" xfId="3" applyFont="1" applyAlignment="1">
      <alignment horizontal="right" vertical="center" readingOrder="2"/>
    </xf>
    <xf numFmtId="166" fontId="12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8" fontId="25" fillId="4" borderId="0" xfId="9" applyNumberFormat="1" applyFont="1" applyFill="1" applyBorder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center" readingOrder="2"/>
    </xf>
    <xf numFmtId="168" fontId="48" fillId="0" borderId="0" xfId="9" applyNumberFormat="1" applyFont="1" applyFill="1" applyBorder="1" applyAlignment="1">
      <alignment horizontal="center" vertical="center"/>
    </xf>
    <xf numFmtId="0" fontId="4" fillId="6" borderId="0" xfId="3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168" fontId="26" fillId="0" borderId="0" xfId="9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readingOrder="2"/>
    </xf>
    <xf numFmtId="0" fontId="13" fillId="0" borderId="0" xfId="3" applyFont="1" applyAlignment="1">
      <alignment horizontal="center"/>
    </xf>
    <xf numFmtId="0" fontId="49" fillId="0" borderId="0" xfId="3" applyFont="1" applyFill="1" applyAlignment="1">
      <alignment horizontal="center"/>
    </xf>
    <xf numFmtId="0" fontId="23" fillId="8" borderId="0" xfId="3" applyFont="1" applyFill="1" applyAlignment="1">
      <alignment horizontal="right" vertical="center" readingOrder="2"/>
    </xf>
    <xf numFmtId="168" fontId="25" fillId="0" borderId="0" xfId="9" applyNumberFormat="1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 shrinkToFit="1"/>
    </xf>
    <xf numFmtId="0" fontId="4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39" fillId="4" borderId="9" xfId="0" applyFont="1" applyFill="1" applyBorder="1" applyAlignment="1">
      <alignment horizontal="center" vertical="center" shrinkToFit="1"/>
    </xf>
    <xf numFmtId="0" fontId="33" fillId="13" borderId="0" xfId="0" applyFont="1" applyFill="1" applyAlignment="1">
      <alignment horizontal="center" vertical="center" shrinkToFit="1" readingOrder="2"/>
    </xf>
  </cellXfs>
  <cellStyles count="10">
    <cellStyle name="Comma" xfId="1" builtinId="3"/>
    <cellStyle name="Comma 2" xfId="4" xr:uid="{FD8D4965-D7FF-479C-869F-A414D1321B50}"/>
    <cellStyle name="Comma 30" xfId="5" xr:uid="{6622525D-9560-45ED-9FE9-66650D191B14}"/>
    <cellStyle name="Comma 34" xfId="8" xr:uid="{650B77E9-B231-41A4-B91A-75438D231868}"/>
    <cellStyle name="Comma 44" xfId="9" xr:uid="{AB649970-96A2-4683-9300-873D86168F2E}"/>
    <cellStyle name="Normal" xfId="0" builtinId="0"/>
    <cellStyle name="Normal 2" xfId="3" xr:uid="{43E9A25B-E8B1-4F9C-A5DA-05F28410177A}"/>
    <cellStyle name="Normal 33" xfId="7" xr:uid="{8F0A2198-E590-47B9-B5EF-3E0AF2B9A92F}"/>
    <cellStyle name="Percent" xfId="2" builtinId="5"/>
    <cellStyle name="Percent 2" xfId="6" xr:uid="{E47F5F79-4FDF-42AA-8D71-D01B75F99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1598-BA79-47AE-B02C-777B610420AD}">
  <sheetPr>
    <tabColor rgb="FF0070C0"/>
  </sheetPr>
  <dimension ref="A1:B13"/>
  <sheetViews>
    <sheetView rightToLeft="1" topLeftCell="A7" workbookViewId="0">
      <selection activeCell="B7" sqref="B7"/>
    </sheetView>
  </sheetViews>
  <sheetFormatPr defaultColWidth="101.796875" defaultRowHeight="21.4"/>
  <cols>
    <col min="1" max="1" width="10.265625" style="143" customWidth="1"/>
    <col min="2" max="2" width="97.46484375" style="143" customWidth="1"/>
    <col min="3" max="16384" width="101.796875" style="143"/>
  </cols>
  <sheetData>
    <row r="1" spans="1:2" ht="46.15" customHeight="1" thickTop="1">
      <c r="A1" s="253" t="s">
        <v>135</v>
      </c>
      <c r="B1" s="254"/>
    </row>
    <row r="2" spans="1:2" ht="27">
      <c r="A2" s="231" t="s">
        <v>132</v>
      </c>
      <c r="B2" s="232" t="s">
        <v>133</v>
      </c>
    </row>
    <row r="3" spans="1:2" ht="35.75" customHeight="1">
      <c r="A3" s="231">
        <v>1</v>
      </c>
      <c r="B3" s="156" t="s">
        <v>149</v>
      </c>
    </row>
    <row r="4" spans="1:2" ht="35.75" customHeight="1">
      <c r="A4" s="231">
        <v>2</v>
      </c>
      <c r="B4" s="156" t="s">
        <v>150</v>
      </c>
    </row>
    <row r="5" spans="1:2" ht="35.75" customHeight="1">
      <c r="A5" s="231">
        <v>3</v>
      </c>
      <c r="B5" s="156" t="s">
        <v>151</v>
      </c>
    </row>
    <row r="6" spans="1:2" ht="35.75" customHeight="1">
      <c r="A6" s="231">
        <v>4</v>
      </c>
      <c r="B6" s="156" t="s">
        <v>155</v>
      </c>
    </row>
    <row r="7" spans="1:2" ht="35.75" customHeight="1">
      <c r="A7" s="231">
        <v>5</v>
      </c>
      <c r="B7" s="156" t="s">
        <v>130</v>
      </c>
    </row>
    <row r="8" spans="1:2" ht="35.75" customHeight="1">
      <c r="A8" s="231">
        <v>6</v>
      </c>
      <c r="B8" s="156" t="s">
        <v>142</v>
      </c>
    </row>
    <row r="9" spans="1:2" ht="35.75" customHeight="1">
      <c r="A9" s="231">
        <v>7</v>
      </c>
      <c r="B9" s="156" t="s">
        <v>143</v>
      </c>
    </row>
    <row r="10" spans="1:2" ht="35.75" customHeight="1">
      <c r="A10" s="233">
        <v>9</v>
      </c>
      <c r="B10" s="157" t="s">
        <v>146</v>
      </c>
    </row>
    <row r="11" spans="1:2" ht="35.75" customHeight="1" thickBot="1">
      <c r="A11" s="234">
        <v>10</v>
      </c>
      <c r="B11" s="158" t="s">
        <v>131</v>
      </c>
    </row>
    <row r="12" spans="1:2" ht="21.75" thickTop="1"/>
    <row r="13" spans="1:2" ht="22.5">
      <c r="A13" s="255" t="s">
        <v>156</v>
      </c>
      <c r="B13" s="255"/>
    </row>
  </sheetData>
  <mergeCells count="2">
    <mergeCell ref="A1:B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1D89-01FE-4A18-92E6-7F0F03849731}">
  <sheetPr>
    <tabColor theme="3" tint="0.39997558519241921"/>
  </sheetPr>
  <dimension ref="A1:R32"/>
  <sheetViews>
    <sheetView rightToLeft="1" topLeftCell="A6" zoomScale="130" zoomScaleNormal="130" workbookViewId="0">
      <selection activeCell="F15" sqref="F15"/>
    </sheetView>
  </sheetViews>
  <sheetFormatPr defaultColWidth="8.86328125" defaultRowHeight="18.399999999999999"/>
  <cols>
    <col min="1" max="1" width="1.265625" style="1" customWidth="1"/>
    <col min="2" max="2" width="20.265625" style="1" customWidth="1"/>
    <col min="3" max="3" width="0.59765625" style="1" customWidth="1"/>
    <col min="4" max="4" width="4.73046875" style="1" customWidth="1"/>
    <col min="5" max="5" width="1.3984375" style="1" customWidth="1"/>
    <col min="6" max="6" width="14.3984375" style="1" customWidth="1"/>
    <col min="7" max="7" width="1.73046875" style="1" customWidth="1"/>
    <col min="8" max="8" width="12.265625" style="1" customWidth="1"/>
    <col min="9" max="9" width="1.1328125" style="1" customWidth="1"/>
    <col min="10" max="10" width="0.73046875" style="1" hidden="1" customWidth="1"/>
    <col min="11" max="11" width="13.86328125" style="1" customWidth="1"/>
    <col min="12" max="12" width="8.265625" style="1" customWidth="1"/>
    <col min="13" max="13" width="1.1328125" style="1" customWidth="1"/>
    <col min="14" max="14" width="4.73046875" style="1" customWidth="1"/>
    <col min="15" max="15" width="1.3984375" style="1" customWidth="1"/>
    <col min="16" max="16" width="12.59765625" style="1" customWidth="1"/>
    <col min="17" max="17" width="1.73046875" style="1" customWidth="1"/>
    <col min="18" max="18" width="13.73046875" style="1" customWidth="1"/>
    <col min="19" max="16384" width="8.86328125" style="1"/>
  </cols>
  <sheetData>
    <row r="1" spans="1:18" ht="27">
      <c r="A1" s="257" t="s">
        <v>136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18" ht="16.5" customHeight="1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</row>
    <row r="3" spans="1:18" ht="27">
      <c r="A3" s="258" t="s">
        <v>137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</row>
    <row r="4" spans="1:18" ht="18.75" thickBot="1">
      <c r="A4" s="145"/>
      <c r="B4" s="148" t="s">
        <v>1</v>
      </c>
      <c r="C4" s="144"/>
      <c r="D4" s="148" t="s">
        <v>2</v>
      </c>
      <c r="E4" s="144"/>
      <c r="F4" s="149" t="s">
        <v>134</v>
      </c>
      <c r="G4" s="149"/>
      <c r="H4" s="149" t="s">
        <v>3</v>
      </c>
      <c r="I4" s="149"/>
      <c r="J4" s="144"/>
      <c r="K4" s="259" t="s">
        <v>4</v>
      </c>
      <c r="L4" s="259"/>
      <c r="M4" s="144"/>
      <c r="N4" s="148" t="s">
        <v>2</v>
      </c>
      <c r="O4" s="144"/>
      <c r="P4" s="149" t="s">
        <v>134</v>
      </c>
      <c r="Q4" s="149"/>
      <c r="R4" s="149" t="s">
        <v>3</v>
      </c>
    </row>
    <row r="5" spans="1:18">
      <c r="A5" s="146"/>
      <c r="B5" s="144"/>
      <c r="C5" s="150"/>
      <c r="D5" s="151"/>
      <c r="E5" s="150"/>
      <c r="F5" s="152" t="s">
        <v>5</v>
      </c>
      <c r="G5" s="150"/>
      <c r="H5" s="152" t="s">
        <v>5</v>
      </c>
      <c r="I5" s="144"/>
      <c r="J5" s="150"/>
      <c r="K5" s="144"/>
      <c r="L5" s="150"/>
      <c r="M5" s="150"/>
      <c r="N5" s="151"/>
      <c r="O5" s="150"/>
      <c r="P5" s="152" t="s">
        <v>5</v>
      </c>
      <c r="Q5" s="150"/>
      <c r="R5" s="152" t="s">
        <v>5</v>
      </c>
    </row>
    <row r="6" spans="1:18" ht="22.5">
      <c r="A6" s="161"/>
      <c r="B6" s="166" t="s">
        <v>6</v>
      </c>
      <c r="C6" s="167"/>
      <c r="D6" s="168"/>
      <c r="E6" s="161"/>
      <c r="F6" s="169"/>
      <c r="G6" s="161"/>
      <c r="H6" s="169"/>
      <c r="I6" s="169"/>
      <c r="J6" s="161"/>
      <c r="K6" s="166" t="s">
        <v>7</v>
      </c>
      <c r="L6" s="161"/>
      <c r="M6" s="161"/>
      <c r="N6" s="163"/>
      <c r="O6" s="161"/>
      <c r="P6" s="167"/>
      <c r="Q6" s="161"/>
      <c r="R6" s="167"/>
    </row>
    <row r="7" spans="1:18">
      <c r="A7" s="5"/>
      <c r="B7" s="7" t="s">
        <v>8</v>
      </c>
      <c r="C7" s="5"/>
      <c r="D7" s="3">
        <v>4</v>
      </c>
      <c r="E7" s="5"/>
      <c r="F7" s="159">
        <v>830000</v>
      </c>
      <c r="G7" s="8"/>
      <c r="H7" s="8">
        <v>728300</v>
      </c>
      <c r="I7" s="8"/>
      <c r="J7" s="8"/>
      <c r="K7" s="5" t="s">
        <v>9</v>
      </c>
      <c r="L7" s="5"/>
      <c r="M7" s="5"/>
      <c r="N7" s="3">
        <v>12</v>
      </c>
      <c r="O7" s="5"/>
      <c r="P7" s="159">
        <v>1150000</v>
      </c>
      <c r="Q7" s="5"/>
      <c r="R7" s="8">
        <v>675000</v>
      </c>
    </row>
    <row r="8" spans="1:18">
      <c r="A8" s="5"/>
      <c r="B8" s="7" t="s">
        <v>10</v>
      </c>
      <c r="C8" s="5"/>
      <c r="D8" s="3">
        <v>5</v>
      </c>
      <c r="E8" s="5"/>
      <c r="F8" s="159">
        <v>9220000</v>
      </c>
      <c r="G8" s="8"/>
      <c r="H8" s="8">
        <v>2746477</v>
      </c>
      <c r="I8" s="8"/>
      <c r="J8" s="8"/>
      <c r="K8" s="5" t="s">
        <v>11</v>
      </c>
      <c r="L8" s="9"/>
      <c r="M8" s="9"/>
      <c r="N8" s="3">
        <v>13</v>
      </c>
      <c r="O8" s="9"/>
      <c r="P8" s="159">
        <v>2200</v>
      </c>
      <c r="Q8" s="9"/>
      <c r="R8" s="8">
        <v>1385</v>
      </c>
    </row>
    <row r="9" spans="1:18">
      <c r="A9" s="5"/>
      <c r="B9" s="7" t="s">
        <v>12</v>
      </c>
      <c r="C9" s="5"/>
      <c r="D9" s="3">
        <v>6</v>
      </c>
      <c r="E9" s="5"/>
      <c r="F9" s="159">
        <v>62530</v>
      </c>
      <c r="G9" s="8"/>
      <c r="H9" s="8">
        <v>53800</v>
      </c>
      <c r="I9" s="8"/>
      <c r="J9" s="8"/>
      <c r="K9" s="10" t="s">
        <v>13</v>
      </c>
      <c r="L9" s="9"/>
      <c r="M9" s="9"/>
      <c r="N9" s="3">
        <v>14</v>
      </c>
      <c r="O9" s="9"/>
      <c r="P9" s="159">
        <v>38500</v>
      </c>
      <c r="Q9" s="9"/>
      <c r="R9" s="8">
        <v>1700</v>
      </c>
    </row>
    <row r="10" spans="1:18">
      <c r="A10" s="5"/>
      <c r="B10" s="7" t="s">
        <v>14</v>
      </c>
      <c r="C10" s="5"/>
      <c r="D10" s="3">
        <v>7</v>
      </c>
      <c r="E10" s="5"/>
      <c r="F10" s="159">
        <v>383500</v>
      </c>
      <c r="G10" s="8"/>
      <c r="H10" s="8">
        <v>875000</v>
      </c>
      <c r="I10" s="8"/>
      <c r="J10" s="8"/>
      <c r="K10" s="10" t="s">
        <v>15</v>
      </c>
      <c r="L10" s="10"/>
      <c r="M10" s="10"/>
      <c r="N10" s="3">
        <v>15</v>
      </c>
      <c r="O10" s="9"/>
      <c r="P10" s="159">
        <v>7450</v>
      </c>
      <c r="Q10" s="9"/>
      <c r="R10" s="8">
        <v>380</v>
      </c>
    </row>
    <row r="11" spans="1:18">
      <c r="A11" s="5"/>
      <c r="B11" s="7" t="s">
        <v>16</v>
      </c>
      <c r="C11" s="5"/>
      <c r="D11" s="3">
        <v>8</v>
      </c>
      <c r="E11" s="5"/>
      <c r="F11" s="159">
        <v>154000</v>
      </c>
      <c r="G11" s="8"/>
      <c r="H11" s="8">
        <v>660000</v>
      </c>
      <c r="I11" s="8"/>
      <c r="J11" s="8"/>
      <c r="K11" s="10" t="s">
        <v>17</v>
      </c>
      <c r="L11" s="5"/>
      <c r="M11" s="5"/>
      <c r="N11" s="3">
        <v>16</v>
      </c>
      <c r="O11" s="5"/>
      <c r="P11" s="159">
        <v>4500</v>
      </c>
      <c r="Q11" s="5"/>
      <c r="R11" s="8">
        <v>2840</v>
      </c>
    </row>
    <row r="12" spans="1:18">
      <c r="A12" s="5"/>
      <c r="B12" s="11" t="s">
        <v>18</v>
      </c>
      <c r="C12" s="6"/>
      <c r="D12" s="3"/>
      <c r="E12" s="5"/>
      <c r="F12" s="160">
        <f>SUM(F7:F11)</f>
        <v>10650030</v>
      </c>
      <c r="G12" s="8"/>
      <c r="H12" s="12">
        <f>SUM(H7:H11)</f>
        <v>5063577</v>
      </c>
      <c r="I12" s="8"/>
      <c r="J12" s="5"/>
      <c r="K12" s="11" t="s">
        <v>19</v>
      </c>
      <c r="L12" s="5"/>
      <c r="M12" s="5"/>
      <c r="N12" s="4"/>
      <c r="O12" s="5"/>
      <c r="P12" s="160">
        <f>SUM(P7:P11)</f>
        <v>1202650</v>
      </c>
      <c r="Q12" s="8"/>
      <c r="R12" s="12">
        <f>SUM(R7:R11)</f>
        <v>681305</v>
      </c>
    </row>
    <row r="13" spans="1:18">
      <c r="A13" s="5"/>
      <c r="B13" s="10"/>
      <c r="C13" s="5"/>
      <c r="D13" s="3"/>
      <c r="E13" s="5"/>
      <c r="F13" s="5"/>
      <c r="G13" s="5"/>
      <c r="H13" s="5"/>
      <c r="I13" s="8"/>
      <c r="J13" s="8"/>
      <c r="K13" s="10"/>
      <c r="L13" s="5"/>
      <c r="M13" s="5"/>
      <c r="N13" s="3"/>
      <c r="O13" s="5"/>
      <c r="P13" s="5"/>
      <c r="Q13" s="5"/>
      <c r="R13" s="5"/>
    </row>
    <row r="14" spans="1:18" ht="22.5">
      <c r="A14" s="161"/>
      <c r="B14" s="166" t="s">
        <v>20</v>
      </c>
      <c r="C14" s="161"/>
      <c r="D14" s="170"/>
      <c r="E14" s="161"/>
      <c r="F14" s="171"/>
      <c r="G14" s="161"/>
      <c r="H14" s="161"/>
      <c r="I14" s="161"/>
      <c r="J14" s="161"/>
      <c r="K14" s="166" t="s">
        <v>21</v>
      </c>
      <c r="L14" s="161"/>
      <c r="M14" s="161"/>
      <c r="N14" s="170"/>
      <c r="O14" s="161"/>
      <c r="P14" s="167"/>
      <c r="Q14" s="161"/>
      <c r="R14" s="167"/>
    </row>
    <row r="15" spans="1:18">
      <c r="A15" s="5"/>
      <c r="B15" s="10" t="s">
        <v>22</v>
      </c>
      <c r="C15" s="5"/>
      <c r="D15" s="3">
        <v>9</v>
      </c>
      <c r="E15" s="5"/>
      <c r="F15" s="159">
        <v>2367000</v>
      </c>
      <c r="G15" s="5"/>
      <c r="H15" s="8">
        <v>1850000</v>
      </c>
      <c r="I15" s="8"/>
      <c r="J15" s="5"/>
      <c r="K15" s="14" t="s">
        <v>23</v>
      </c>
      <c r="L15" s="5"/>
      <c r="M15" s="5"/>
      <c r="N15" s="3">
        <v>17</v>
      </c>
      <c r="O15" s="5"/>
      <c r="P15" s="159">
        <v>3470</v>
      </c>
      <c r="Q15" s="5"/>
      <c r="R15" s="8">
        <v>2300</v>
      </c>
    </row>
    <row r="16" spans="1:18">
      <c r="A16" s="5"/>
      <c r="B16" s="10" t="s">
        <v>24</v>
      </c>
      <c r="C16" s="5"/>
      <c r="D16" s="3">
        <v>10</v>
      </c>
      <c r="E16" s="5"/>
      <c r="F16" s="159">
        <v>856000</v>
      </c>
      <c r="G16" s="5"/>
      <c r="H16" s="8">
        <v>740000</v>
      </c>
      <c r="I16" s="8"/>
      <c r="J16" s="5"/>
      <c r="K16" s="10"/>
      <c r="L16" s="5"/>
      <c r="M16" s="5"/>
      <c r="N16" s="3"/>
      <c r="O16" s="5"/>
      <c r="P16" s="159"/>
      <c r="Q16" s="5"/>
      <c r="R16" s="8"/>
    </row>
    <row r="17" spans="1:18">
      <c r="A17" s="5"/>
      <c r="B17" s="7" t="s">
        <v>25</v>
      </c>
      <c r="C17" s="5"/>
      <c r="D17" s="3">
        <v>11</v>
      </c>
      <c r="E17" s="5"/>
      <c r="F17" s="159">
        <v>12750000</v>
      </c>
      <c r="G17" s="15"/>
      <c r="H17" s="8">
        <v>9564153</v>
      </c>
      <c r="I17" s="5"/>
      <c r="J17" s="5"/>
      <c r="K17" s="10"/>
      <c r="L17" s="5"/>
      <c r="M17" s="5"/>
      <c r="N17" s="3"/>
      <c r="O17" s="5"/>
      <c r="P17" s="159"/>
      <c r="Q17" s="5"/>
      <c r="R17" s="8"/>
    </row>
    <row r="18" spans="1:18">
      <c r="A18" s="5"/>
      <c r="B18" s="11" t="s">
        <v>26</v>
      </c>
      <c r="C18" s="5"/>
      <c r="D18" s="3"/>
      <c r="E18" s="5"/>
      <c r="F18" s="160">
        <f>SUM(F15:F17)</f>
        <v>15973000</v>
      </c>
      <c r="G18" s="8"/>
      <c r="H18" s="12">
        <f>SUM(H15:H17)</f>
        <v>12154153</v>
      </c>
      <c r="I18" s="5"/>
      <c r="J18" s="5"/>
      <c r="K18" s="11" t="s">
        <v>27</v>
      </c>
      <c r="L18" s="5"/>
      <c r="M18" s="5"/>
      <c r="N18" s="3"/>
      <c r="O18" s="5"/>
      <c r="P18" s="160">
        <f>P15</f>
        <v>3470</v>
      </c>
      <c r="Q18" s="8"/>
      <c r="R18" s="12">
        <f>R15</f>
        <v>2300</v>
      </c>
    </row>
    <row r="19" spans="1:18">
      <c r="A19" s="5"/>
      <c r="B19" s="11"/>
      <c r="C19" s="5"/>
      <c r="D19" s="3"/>
      <c r="E19" s="5"/>
      <c r="F19" s="8"/>
      <c r="G19" s="8"/>
      <c r="H19" s="8"/>
      <c r="I19" s="8"/>
      <c r="J19" s="5"/>
      <c r="K19" s="11" t="s">
        <v>28</v>
      </c>
      <c r="L19" s="5"/>
      <c r="M19" s="5"/>
      <c r="N19" s="3"/>
      <c r="O19" s="5"/>
      <c r="P19" s="160">
        <f>P12+P18</f>
        <v>1206120</v>
      </c>
      <c r="Q19" s="8"/>
      <c r="R19" s="12">
        <f>R12+R18</f>
        <v>683605</v>
      </c>
    </row>
    <row r="20" spans="1:18">
      <c r="A20" s="5"/>
      <c r="B20" s="10"/>
      <c r="C20" s="5"/>
      <c r="D20" s="3"/>
      <c r="E20" s="5"/>
      <c r="F20" s="5"/>
      <c r="G20" s="5"/>
      <c r="H20" s="5"/>
      <c r="I20" s="8"/>
      <c r="J20" s="5"/>
      <c r="K20" s="10"/>
      <c r="L20" s="5"/>
      <c r="M20" s="5"/>
      <c r="N20" s="3"/>
      <c r="O20" s="5"/>
      <c r="P20" s="5"/>
      <c r="Q20" s="5"/>
      <c r="R20" s="16"/>
    </row>
    <row r="21" spans="1:18" ht="22.5">
      <c r="A21" s="5"/>
      <c r="B21" s="10"/>
      <c r="C21" s="5"/>
      <c r="D21" s="3"/>
      <c r="E21" s="5"/>
      <c r="F21" s="5"/>
      <c r="G21" s="5"/>
      <c r="H21" s="17"/>
      <c r="I21" s="161"/>
      <c r="J21" s="235"/>
      <c r="K21" s="166" t="s">
        <v>29</v>
      </c>
      <c r="L21" s="161"/>
      <c r="M21" s="161"/>
      <c r="N21" s="170"/>
      <c r="O21" s="161"/>
      <c r="P21" s="167"/>
      <c r="Q21" s="161"/>
      <c r="R21" s="167"/>
    </row>
    <row r="22" spans="1:18">
      <c r="A22" s="5"/>
      <c r="B22" s="10"/>
      <c r="C22" s="5"/>
      <c r="D22" s="3"/>
      <c r="E22" s="5"/>
      <c r="F22" s="15"/>
      <c r="G22" s="5"/>
      <c r="H22" s="18"/>
      <c r="I22" s="17"/>
      <c r="J22" s="8"/>
      <c r="K22" s="14" t="s">
        <v>30</v>
      </c>
      <c r="L22" s="5"/>
      <c r="M22" s="5"/>
      <c r="N22" s="3">
        <v>18</v>
      </c>
      <c r="O22" s="5"/>
      <c r="P22" s="159">
        <v>500000</v>
      </c>
      <c r="Q22" s="5"/>
      <c r="R22" s="8">
        <v>500000</v>
      </c>
    </row>
    <row r="23" spans="1:18">
      <c r="A23" s="5"/>
      <c r="B23" s="10"/>
      <c r="C23" s="5"/>
      <c r="D23" s="3"/>
      <c r="E23" s="5"/>
      <c r="F23" s="15"/>
      <c r="G23" s="5"/>
      <c r="H23" s="17"/>
      <c r="I23" s="17"/>
      <c r="J23" s="5"/>
      <c r="K23" s="10" t="s">
        <v>31</v>
      </c>
      <c r="L23" s="5"/>
      <c r="M23" s="5"/>
      <c r="N23" s="3">
        <v>19</v>
      </c>
      <c r="O23" s="5"/>
      <c r="P23" s="159">
        <v>50000</v>
      </c>
      <c r="Q23" s="5"/>
      <c r="R23" s="8">
        <v>50000</v>
      </c>
    </row>
    <row r="24" spans="1:18">
      <c r="A24" s="5"/>
      <c r="B24" s="10"/>
      <c r="C24" s="5"/>
      <c r="D24" s="3"/>
      <c r="E24" s="5"/>
      <c r="F24" s="15"/>
      <c r="G24" s="5"/>
      <c r="H24" s="17"/>
      <c r="I24" s="17"/>
      <c r="J24" s="5"/>
      <c r="K24" s="10" t="s">
        <v>32</v>
      </c>
      <c r="L24" s="5"/>
      <c r="M24" s="5"/>
      <c r="N24" s="3"/>
      <c r="O24" s="5"/>
      <c r="P24" s="159">
        <v>24866910</v>
      </c>
      <c r="Q24" s="5"/>
      <c r="R24" s="8">
        <v>15984125</v>
      </c>
    </row>
    <row r="25" spans="1:18" ht="18.75" thickBot="1">
      <c r="A25" s="5"/>
      <c r="B25" s="10"/>
      <c r="C25" s="5"/>
      <c r="D25" s="3"/>
      <c r="E25" s="5"/>
      <c r="F25" s="5"/>
      <c r="G25" s="5"/>
      <c r="H25" s="5"/>
      <c r="I25" s="13"/>
      <c r="J25" s="5"/>
      <c r="K25" s="11" t="s">
        <v>33</v>
      </c>
      <c r="L25" s="5"/>
      <c r="M25" s="5"/>
      <c r="N25" s="3"/>
      <c r="O25" s="5"/>
      <c r="P25" s="160">
        <f>SUM(P22:P24)</f>
        <v>25416910</v>
      </c>
      <c r="Q25" s="8"/>
      <c r="R25" s="12">
        <f>SUM(R22:R24)</f>
        <v>16534125</v>
      </c>
    </row>
    <row r="26" spans="1:18" ht="18.75" thickBot="1">
      <c r="A26" s="161"/>
      <c r="B26" s="162" t="s">
        <v>34</v>
      </c>
      <c r="C26" s="161"/>
      <c r="D26" s="163"/>
      <c r="E26" s="161"/>
      <c r="F26" s="164">
        <f>F12+F18</f>
        <v>26623030</v>
      </c>
      <c r="G26" s="161"/>
      <c r="H26" s="164">
        <f>H18+H12</f>
        <v>17217730</v>
      </c>
      <c r="I26" s="161"/>
      <c r="J26" s="161"/>
      <c r="K26" s="162" t="s">
        <v>35</v>
      </c>
      <c r="L26" s="161"/>
      <c r="M26" s="161"/>
      <c r="N26" s="163"/>
      <c r="O26" s="161"/>
      <c r="P26" s="165">
        <f>P25+P19</f>
        <v>26623030</v>
      </c>
      <c r="Q26" s="161"/>
      <c r="R26" s="165">
        <f>R19+R25</f>
        <v>17217730</v>
      </c>
    </row>
    <row r="27" spans="1:18" ht="18.75" thickTop="1">
      <c r="A27" s="5"/>
      <c r="B27" s="19"/>
      <c r="C27" s="19"/>
      <c r="D27" s="2"/>
      <c r="E27" s="19"/>
      <c r="F27" s="20">
        <f>F26-P26</f>
        <v>0</v>
      </c>
      <c r="G27" s="21"/>
      <c r="H27" s="22">
        <f>H26-R26</f>
        <v>0</v>
      </c>
      <c r="I27" s="23"/>
      <c r="J27" s="5"/>
      <c r="K27" s="19" t="s">
        <v>36</v>
      </c>
      <c r="L27" s="19"/>
      <c r="M27" s="19"/>
      <c r="N27" s="2"/>
      <c r="O27" s="19"/>
      <c r="P27" s="24"/>
      <c r="Q27" s="19"/>
      <c r="R27" s="24"/>
    </row>
    <row r="28" spans="1:18">
      <c r="A28" s="9"/>
      <c r="B28" s="2"/>
      <c r="C28" s="2"/>
      <c r="D28" s="2"/>
      <c r="E28" s="2"/>
      <c r="F28" s="2"/>
      <c r="G28" s="2"/>
      <c r="H28" s="2"/>
      <c r="I28" s="19"/>
      <c r="J28" s="19"/>
      <c r="K28" s="2"/>
      <c r="L28" s="2"/>
      <c r="M28" s="2"/>
      <c r="N28" s="2"/>
      <c r="O28" s="2"/>
      <c r="P28" s="2"/>
      <c r="Q28" s="2"/>
      <c r="R28" s="2"/>
    </row>
    <row r="29" spans="1:18">
      <c r="A29" s="9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</row>
    <row r="30" spans="1:18" ht="19.899999999999999">
      <c r="A30" s="2">
        <v>2</v>
      </c>
      <c r="B30" s="256">
        <v>2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</row>
    <row r="31" spans="1:18">
      <c r="B31" s="25"/>
      <c r="C31" s="25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25"/>
      <c r="P31" s="27"/>
      <c r="Q31" s="25"/>
      <c r="R31" s="27"/>
    </row>
    <row r="32" spans="1:18" ht="21.4">
      <c r="F32" s="28"/>
      <c r="G32" s="29"/>
      <c r="H32" s="28"/>
      <c r="I32" s="25"/>
      <c r="J32" s="25"/>
    </row>
  </sheetData>
  <mergeCells count="6">
    <mergeCell ref="B30:R30"/>
    <mergeCell ref="A1:R1"/>
    <mergeCell ref="A2:R2"/>
    <mergeCell ref="A3:R3"/>
    <mergeCell ref="K4:L4"/>
    <mergeCell ref="B29:R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D4D0-B765-4D68-8DA0-F00749C53758}">
  <sheetPr>
    <tabColor rgb="FFFFFF00"/>
  </sheetPr>
  <dimension ref="A1:L29"/>
  <sheetViews>
    <sheetView rightToLeft="1" topLeftCell="A18" zoomScale="120" zoomScaleNormal="120" workbookViewId="0">
      <selection activeCell="G27" sqref="G27"/>
    </sheetView>
  </sheetViews>
  <sheetFormatPr defaultColWidth="8.86328125" defaultRowHeight="18.399999999999999"/>
  <cols>
    <col min="1" max="1" width="1.59765625" style="1" customWidth="1"/>
    <col min="2" max="2" width="24.9296875" style="53" customWidth="1"/>
    <col min="3" max="3" width="6.59765625" style="1" customWidth="1"/>
    <col min="4" max="4" width="2.3984375" style="1" customWidth="1"/>
    <col min="5" max="5" width="17.3984375" style="1" customWidth="1"/>
    <col min="6" max="6" width="1.86328125" style="1" customWidth="1"/>
    <col min="7" max="7" width="19.3984375" style="1" customWidth="1"/>
    <col min="8" max="8" width="1.86328125" style="1" customWidth="1"/>
    <col min="9" max="9" width="15.86328125" style="1" customWidth="1"/>
    <col min="10" max="10" width="5.3984375" style="1" customWidth="1"/>
    <col min="11" max="11" width="2.265625" style="1" customWidth="1"/>
    <col min="12" max="12" width="4.265625" style="1" customWidth="1"/>
    <col min="13" max="16384" width="8.86328125" style="1"/>
  </cols>
  <sheetData>
    <row r="1" spans="1:12" ht="29.65">
      <c r="A1" s="262" t="s">
        <v>138</v>
      </c>
      <c r="B1" s="262"/>
      <c r="C1" s="262"/>
      <c r="D1" s="262"/>
      <c r="E1" s="262"/>
      <c r="F1" s="262"/>
      <c r="G1" s="262"/>
      <c r="H1" s="262"/>
      <c r="I1" s="262"/>
      <c r="J1" s="175"/>
      <c r="K1" s="30"/>
      <c r="L1" s="30"/>
    </row>
    <row r="2" spans="1:12" ht="29.65">
      <c r="A2" s="262" t="s">
        <v>37</v>
      </c>
      <c r="B2" s="262"/>
      <c r="C2" s="262"/>
      <c r="D2" s="262"/>
      <c r="E2" s="262"/>
      <c r="F2" s="262"/>
      <c r="G2" s="262"/>
      <c r="H2" s="262"/>
      <c r="I2" s="262"/>
      <c r="J2" s="175"/>
      <c r="K2" s="30"/>
      <c r="L2" s="30"/>
    </row>
    <row r="3" spans="1:12" ht="29.65">
      <c r="A3" s="262" t="s">
        <v>152</v>
      </c>
      <c r="B3" s="262"/>
      <c r="C3" s="262"/>
      <c r="D3" s="262"/>
      <c r="E3" s="262"/>
      <c r="F3" s="262"/>
      <c r="G3" s="262"/>
      <c r="H3" s="262"/>
      <c r="I3" s="262"/>
      <c r="J3" s="175"/>
      <c r="K3" s="30"/>
      <c r="L3" s="30"/>
    </row>
    <row r="4" spans="1:12" ht="20.25" thickBot="1">
      <c r="A4" s="9"/>
      <c r="B4" s="33"/>
      <c r="C4" s="31" t="s">
        <v>38</v>
      </c>
      <c r="D4" s="34"/>
      <c r="E4" s="263" t="s">
        <v>139</v>
      </c>
      <c r="F4" s="263"/>
      <c r="G4" s="263"/>
      <c r="H4" s="34"/>
      <c r="I4" s="35"/>
      <c r="J4" s="9"/>
      <c r="K4" s="30"/>
      <c r="L4" s="30"/>
    </row>
    <row r="5" spans="1:12">
      <c r="A5" s="9"/>
      <c r="B5" s="33"/>
      <c r="C5" s="36"/>
      <c r="D5" s="9"/>
      <c r="E5" s="35" t="s">
        <v>5</v>
      </c>
      <c r="F5" s="35"/>
      <c r="G5" s="35" t="s">
        <v>5</v>
      </c>
      <c r="H5" s="9"/>
      <c r="I5" s="35"/>
      <c r="J5" s="9"/>
      <c r="K5" s="30"/>
      <c r="L5" s="30"/>
    </row>
    <row r="6" spans="1:12">
      <c r="A6" s="9"/>
      <c r="B6" s="37" t="s">
        <v>39</v>
      </c>
      <c r="C6" s="35">
        <v>30</v>
      </c>
      <c r="D6" s="9"/>
      <c r="E6" s="9"/>
      <c r="F6" s="38"/>
      <c r="G6" s="172">
        <v>26354300</v>
      </c>
      <c r="H6" s="9"/>
      <c r="I6" s="39"/>
      <c r="J6" s="9"/>
      <c r="K6" s="30"/>
      <c r="L6" s="30"/>
    </row>
    <row r="7" spans="1:12">
      <c r="A7" s="9"/>
      <c r="B7" s="37" t="s">
        <v>40</v>
      </c>
      <c r="C7" s="35">
        <v>31</v>
      </c>
      <c r="D7" s="9"/>
      <c r="E7" s="9"/>
      <c r="F7" s="38"/>
      <c r="G7" s="173">
        <v>-19340000</v>
      </c>
      <c r="H7" s="9"/>
      <c r="I7" s="39"/>
      <c r="J7" s="9"/>
      <c r="K7" s="30"/>
      <c r="L7" s="30"/>
    </row>
    <row r="8" spans="1:12">
      <c r="A8" s="9"/>
      <c r="B8" s="37" t="s">
        <v>41</v>
      </c>
      <c r="C8" s="35"/>
      <c r="D8" s="9"/>
      <c r="E8" s="39"/>
      <c r="F8" s="38"/>
      <c r="G8" s="172">
        <f>SUM(G6:G7)</f>
        <v>7014300</v>
      </c>
      <c r="H8" s="9"/>
      <c r="I8" s="39"/>
      <c r="J8" s="9"/>
      <c r="K8" s="30"/>
      <c r="L8" s="30"/>
    </row>
    <row r="9" spans="1:12">
      <c r="A9" s="9"/>
      <c r="B9" s="37" t="s">
        <v>42</v>
      </c>
      <c r="C9" s="41">
        <v>32</v>
      </c>
      <c r="D9" s="9"/>
      <c r="E9" s="39">
        <v>-5462800</v>
      </c>
      <c r="F9" s="38"/>
      <c r="G9" s="38"/>
      <c r="H9" s="9"/>
      <c r="I9" s="39"/>
      <c r="J9" s="9"/>
      <c r="K9" s="30"/>
      <c r="L9" s="30"/>
    </row>
    <row r="10" spans="1:12">
      <c r="A10" s="9"/>
      <c r="B10" s="37" t="s">
        <v>43</v>
      </c>
      <c r="C10" s="41">
        <v>33</v>
      </c>
      <c r="D10" s="9"/>
      <c r="E10" s="40">
        <v>1750000</v>
      </c>
      <c r="F10" s="42"/>
      <c r="G10" s="43"/>
      <c r="H10" s="9"/>
      <c r="I10" s="39"/>
      <c r="J10" s="9"/>
      <c r="K10" s="30"/>
      <c r="L10" s="30"/>
    </row>
    <row r="11" spans="1:12">
      <c r="A11" s="9"/>
      <c r="B11" s="33"/>
      <c r="C11" s="41"/>
      <c r="D11" s="9"/>
      <c r="E11" s="39"/>
      <c r="F11" s="42"/>
      <c r="G11" s="40">
        <f>SUM(E9:E10)</f>
        <v>-3712800</v>
      </c>
      <c r="H11" s="9"/>
      <c r="I11" s="39"/>
      <c r="J11" s="9"/>
      <c r="K11" s="30"/>
      <c r="L11" s="30"/>
    </row>
    <row r="12" spans="1:12" ht="19.899999999999999">
      <c r="A12" s="9"/>
      <c r="B12" s="44" t="s">
        <v>44</v>
      </c>
      <c r="C12" s="36"/>
      <c r="D12" s="9"/>
      <c r="E12" s="39"/>
      <c r="F12" s="42"/>
      <c r="G12" s="39">
        <f>SUM(G8:G11)</f>
        <v>3301500</v>
      </c>
      <c r="H12" s="9"/>
      <c r="I12" s="39"/>
      <c r="J12" s="9"/>
      <c r="K12" s="30"/>
      <c r="L12" s="30"/>
    </row>
    <row r="13" spans="1:12">
      <c r="A13" s="9"/>
      <c r="B13" s="37" t="s">
        <v>45</v>
      </c>
      <c r="C13" s="41">
        <v>34</v>
      </c>
      <c r="D13" s="9"/>
      <c r="E13" s="39">
        <v>-3730</v>
      </c>
      <c r="F13" s="42"/>
      <c r="G13" s="39"/>
      <c r="H13" s="9"/>
      <c r="I13" s="39"/>
      <c r="J13" s="9"/>
      <c r="K13" s="30"/>
      <c r="L13" s="30"/>
    </row>
    <row r="14" spans="1:12">
      <c r="A14" s="9"/>
      <c r="B14" s="45" t="s">
        <v>46</v>
      </c>
      <c r="C14" s="41">
        <v>35</v>
      </c>
      <c r="D14" s="9"/>
      <c r="E14" s="40">
        <v>4546000</v>
      </c>
      <c r="F14" s="42"/>
      <c r="G14" s="39"/>
      <c r="H14" s="9"/>
      <c r="I14" s="39"/>
      <c r="J14" s="9"/>
      <c r="K14" s="30"/>
      <c r="L14" s="30"/>
    </row>
    <row r="15" spans="1:12">
      <c r="A15" s="9"/>
      <c r="B15" s="45"/>
      <c r="C15" s="41"/>
      <c r="D15" s="9"/>
      <c r="E15" s="42"/>
      <c r="F15" s="42"/>
      <c r="G15" s="39">
        <f>SUM(E13:E14)</f>
        <v>4542270</v>
      </c>
      <c r="H15" s="9"/>
      <c r="I15" s="39"/>
      <c r="J15" s="9"/>
      <c r="K15" s="30"/>
      <c r="L15" s="30"/>
    </row>
    <row r="16" spans="1:12" ht="19.899999999999999">
      <c r="A16" s="9"/>
      <c r="B16" s="45" t="s">
        <v>47</v>
      </c>
      <c r="C16" s="35"/>
      <c r="D16" s="9"/>
      <c r="E16" s="9"/>
      <c r="F16" s="9"/>
      <c r="G16" s="46">
        <f>SUM(G12:G15)</f>
        <v>7843770</v>
      </c>
      <c r="H16" s="34"/>
      <c r="I16" s="47"/>
      <c r="J16" s="9"/>
      <c r="K16" s="30"/>
      <c r="L16" s="30"/>
    </row>
    <row r="17" spans="1:12">
      <c r="A17" s="9"/>
      <c r="B17" s="45" t="s">
        <v>48</v>
      </c>
      <c r="C17" s="35"/>
      <c r="D17" s="9"/>
      <c r="E17" s="9"/>
      <c r="F17" s="9"/>
      <c r="G17" s="48">
        <v>0</v>
      </c>
      <c r="H17" s="9"/>
      <c r="I17" s="39"/>
      <c r="J17" s="9"/>
      <c r="K17" s="49"/>
      <c r="L17" s="30"/>
    </row>
    <row r="18" spans="1:12" ht="20.25" thickBot="1">
      <c r="A18" s="9"/>
      <c r="B18" s="45" t="s">
        <v>49</v>
      </c>
      <c r="C18" s="35"/>
      <c r="D18" s="9"/>
      <c r="E18" s="9"/>
      <c r="F18" s="9"/>
      <c r="G18" s="240">
        <f>SUM(G16:G17)</f>
        <v>7843770</v>
      </c>
      <c r="H18" s="9"/>
      <c r="I18" s="39"/>
      <c r="J18" s="9"/>
      <c r="K18" s="49"/>
      <c r="L18" s="30"/>
    </row>
    <row r="19" spans="1:12" ht="18.75" thickTop="1">
      <c r="A19" s="9"/>
      <c r="B19" s="45"/>
      <c r="C19" s="35"/>
      <c r="D19" s="9"/>
      <c r="E19" s="9"/>
      <c r="F19" s="9"/>
      <c r="G19" s="41"/>
      <c r="H19" s="9"/>
      <c r="I19" s="41"/>
      <c r="J19" s="9"/>
      <c r="K19" s="49"/>
      <c r="L19" s="30"/>
    </row>
    <row r="20" spans="1:12" ht="22.5">
      <c r="A20" s="174"/>
      <c r="B20" s="264" t="s">
        <v>50</v>
      </c>
      <c r="C20" s="264"/>
      <c r="D20" s="264"/>
      <c r="E20" s="264"/>
      <c r="F20" s="264"/>
      <c r="G20" s="264"/>
      <c r="H20" s="264"/>
      <c r="I20" s="264"/>
      <c r="J20" s="174"/>
      <c r="K20" s="49"/>
      <c r="L20" s="30"/>
    </row>
    <row r="21" spans="1:12" ht="19.899999999999999">
      <c r="A21" s="9"/>
      <c r="B21" s="44" t="s">
        <v>51</v>
      </c>
      <c r="C21" s="35"/>
      <c r="D21" s="9"/>
      <c r="E21" s="9"/>
      <c r="F21" s="9"/>
      <c r="G21" s="241">
        <f>G18</f>
        <v>7843770</v>
      </c>
      <c r="H21" s="39"/>
      <c r="I21" s="39"/>
      <c r="J21" s="9"/>
      <c r="K21" s="30"/>
      <c r="L21" s="30"/>
    </row>
    <row r="22" spans="1:12">
      <c r="A22" s="9"/>
      <c r="B22" s="37" t="s">
        <v>52</v>
      </c>
      <c r="C22" s="35"/>
      <c r="D22" s="9"/>
      <c r="E22" s="39">
        <v>15984125</v>
      </c>
      <c r="F22" s="9"/>
      <c r="G22" s="50"/>
      <c r="H22" s="9"/>
      <c r="I22" s="39"/>
      <c r="J22" s="9"/>
      <c r="K22" s="30"/>
      <c r="L22" s="30"/>
    </row>
    <row r="23" spans="1:12">
      <c r="A23" s="9"/>
      <c r="B23" s="37" t="s">
        <v>53</v>
      </c>
      <c r="C23" s="35">
        <v>36</v>
      </c>
      <c r="D23" s="9"/>
      <c r="E23" s="40">
        <v>1039015</v>
      </c>
      <c r="F23" s="9"/>
      <c r="G23" s="50"/>
      <c r="H23" s="9"/>
      <c r="I23" s="39"/>
      <c r="J23" s="9"/>
      <c r="K23" s="30"/>
      <c r="L23" s="30"/>
    </row>
    <row r="24" spans="1:12">
      <c r="A24" s="9"/>
      <c r="B24" s="37" t="s">
        <v>54</v>
      </c>
      <c r="C24" s="35"/>
      <c r="D24" s="9"/>
      <c r="E24" s="39"/>
      <c r="F24" s="9"/>
      <c r="G24" s="50">
        <f>E22+E23</f>
        <v>17023140</v>
      </c>
      <c r="H24" s="9"/>
      <c r="I24" s="39"/>
      <c r="J24" s="9"/>
      <c r="K24" s="30"/>
      <c r="L24" s="30"/>
    </row>
    <row r="25" spans="1:12">
      <c r="A25" s="9"/>
      <c r="B25" s="37" t="s">
        <v>55</v>
      </c>
      <c r="C25" s="35"/>
      <c r="D25" s="9"/>
      <c r="E25" s="39"/>
      <c r="F25" s="9"/>
      <c r="G25" s="51">
        <f>G24+G21</f>
        <v>24866910</v>
      </c>
      <c r="H25" s="9"/>
      <c r="I25" s="52"/>
      <c r="J25" s="9"/>
      <c r="K25" s="30"/>
      <c r="L25" s="30"/>
    </row>
    <row r="26" spans="1:12">
      <c r="A26" s="9"/>
      <c r="B26" s="37" t="s">
        <v>56</v>
      </c>
      <c r="C26" s="35"/>
      <c r="D26" s="9"/>
      <c r="E26" s="48">
        <v>0</v>
      </c>
      <c r="F26" s="9"/>
      <c r="G26" s="52"/>
      <c r="H26" s="9"/>
      <c r="I26" s="52"/>
      <c r="J26" s="9"/>
      <c r="K26" s="30"/>
      <c r="L26" s="30"/>
    </row>
    <row r="27" spans="1:12" ht="20.25" thickBot="1">
      <c r="A27" s="236"/>
      <c r="B27" s="237" t="s">
        <v>57</v>
      </c>
      <c r="C27" s="238"/>
      <c r="D27" s="236"/>
      <c r="E27" s="236"/>
      <c r="F27" s="236"/>
      <c r="G27" s="242">
        <f>G25</f>
        <v>24866910</v>
      </c>
      <c r="H27" s="236"/>
      <c r="I27" s="239"/>
      <c r="J27" s="236"/>
      <c r="K27" s="30"/>
      <c r="L27" s="30"/>
    </row>
    <row r="28" spans="1:12" ht="18.75" thickTop="1">
      <c r="A28" s="9"/>
      <c r="B28" s="33"/>
      <c r="C28" s="35"/>
      <c r="D28" s="9"/>
      <c r="E28" s="9"/>
      <c r="F28" s="9"/>
      <c r="G28" s="9"/>
      <c r="H28" s="9"/>
      <c r="I28" s="9"/>
      <c r="J28" s="9"/>
      <c r="K28" s="30"/>
      <c r="L28" s="30"/>
    </row>
    <row r="29" spans="1:12">
      <c r="A29" s="261"/>
      <c r="B29" s="261"/>
      <c r="C29" s="261"/>
      <c r="D29" s="261"/>
      <c r="E29" s="261"/>
      <c r="F29" s="261"/>
      <c r="G29" s="261"/>
      <c r="H29" s="261"/>
      <c r="I29" s="261"/>
      <c r="J29" s="9"/>
      <c r="K29" s="30"/>
      <c r="L29" s="30"/>
    </row>
  </sheetData>
  <mergeCells count="6">
    <mergeCell ref="A29:I29"/>
    <mergeCell ref="A1:I1"/>
    <mergeCell ref="A2:I2"/>
    <mergeCell ref="A3:I3"/>
    <mergeCell ref="E4:G4"/>
    <mergeCell ref="B20:I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205D-F768-42EE-84F3-57E2003D82FF}">
  <sheetPr>
    <tabColor theme="5" tint="0.39997558519241921"/>
  </sheetPr>
  <dimension ref="A1:R38"/>
  <sheetViews>
    <sheetView rightToLeft="1" zoomScale="110" zoomScaleNormal="110" workbookViewId="0">
      <selection activeCell="B28" sqref="B28:G28"/>
    </sheetView>
  </sheetViews>
  <sheetFormatPr defaultColWidth="10.86328125" defaultRowHeight="18.399999999999999"/>
  <cols>
    <col min="1" max="1" width="2.3984375" style="55" customWidth="1"/>
    <col min="2" max="2" width="25.265625" style="55" customWidth="1"/>
    <col min="3" max="3" width="2.59765625" style="55" customWidth="1"/>
    <col min="4" max="4" width="0.73046875" style="55" customWidth="1"/>
    <col min="5" max="5" width="23.59765625" style="55" customWidth="1"/>
    <col min="6" max="6" width="0.73046875" style="55" customWidth="1"/>
    <col min="7" max="7" width="28.3984375" style="55" customWidth="1"/>
    <col min="8" max="8" width="0.73046875" style="55" customWidth="1"/>
    <col min="9" max="9" width="23.3984375" style="55" customWidth="1"/>
    <col min="10" max="10" width="0.73046875" style="55" customWidth="1"/>
    <col min="11" max="11" width="16.73046875" style="55" customWidth="1"/>
    <col min="12" max="12" width="2.3984375" style="55" customWidth="1"/>
    <col min="13" max="13" width="10.86328125" style="55"/>
    <col min="14" max="14" width="24.3984375" style="55" bestFit="1" customWidth="1"/>
    <col min="15" max="15" width="23.3984375" style="56" bestFit="1" customWidth="1"/>
    <col min="16" max="16" width="2" style="55" customWidth="1"/>
    <col min="17" max="17" width="22.1328125" style="55" bestFit="1" customWidth="1"/>
    <col min="18" max="18" width="28.59765625" style="55" bestFit="1" customWidth="1"/>
    <col min="19" max="16384" width="10.86328125" style="55"/>
  </cols>
  <sheetData>
    <row r="1" spans="1:18" s="35" customFormat="1" ht="22.5">
      <c r="A1" s="147"/>
      <c r="B1" s="271" t="s">
        <v>138</v>
      </c>
      <c r="C1" s="271"/>
      <c r="D1" s="271"/>
      <c r="E1" s="271"/>
      <c r="F1" s="271"/>
      <c r="G1" s="271"/>
      <c r="H1" s="271"/>
      <c r="I1" s="271"/>
      <c r="J1" s="271"/>
      <c r="K1" s="271"/>
      <c r="L1" s="32"/>
      <c r="O1" s="54"/>
    </row>
    <row r="2" spans="1:18" s="35" customFormat="1" ht="22.5">
      <c r="A2" s="147"/>
      <c r="B2" s="271" t="s">
        <v>58</v>
      </c>
      <c r="C2" s="271"/>
      <c r="D2" s="271"/>
      <c r="E2" s="271"/>
      <c r="F2" s="271"/>
      <c r="G2" s="271"/>
      <c r="H2" s="271"/>
      <c r="I2" s="271"/>
      <c r="J2" s="271"/>
      <c r="K2" s="271"/>
      <c r="L2" s="32"/>
      <c r="O2" s="54"/>
    </row>
    <row r="3" spans="1:18" s="35" customFormat="1" ht="22.5">
      <c r="A3" s="147"/>
      <c r="B3" s="271" t="s">
        <v>140</v>
      </c>
      <c r="C3" s="271"/>
      <c r="D3" s="271"/>
      <c r="E3" s="271"/>
      <c r="F3" s="271"/>
      <c r="G3" s="271"/>
      <c r="H3" s="271"/>
      <c r="I3" s="271"/>
      <c r="J3" s="271"/>
      <c r="K3" s="271"/>
      <c r="L3" s="32"/>
      <c r="O3" s="54"/>
    </row>
    <row r="4" spans="1:18" ht="22.5">
      <c r="B4" s="272" t="s">
        <v>59</v>
      </c>
      <c r="C4" s="272"/>
      <c r="D4" s="272"/>
      <c r="E4" s="32"/>
      <c r="F4" s="32"/>
      <c r="G4" s="32"/>
      <c r="H4" s="32"/>
      <c r="I4" s="32"/>
      <c r="J4" s="32"/>
      <c r="K4" s="32"/>
    </row>
    <row r="5" spans="1:18" ht="19.899999999999999">
      <c r="B5" s="273" t="s">
        <v>60</v>
      </c>
      <c r="C5" s="273"/>
      <c r="D5" s="273"/>
      <c r="E5" s="273"/>
      <c r="F5" s="273"/>
      <c r="G5" s="273"/>
      <c r="H5" s="273"/>
      <c r="I5" s="273"/>
      <c r="J5" s="273"/>
      <c r="K5" s="273"/>
    </row>
    <row r="6" spans="1:18" ht="19.899999999999999">
      <c r="C6" s="34"/>
      <c r="D6" s="32"/>
      <c r="E6" s="35"/>
      <c r="G6" s="57" t="s">
        <v>141</v>
      </c>
      <c r="H6" s="58"/>
      <c r="I6" s="59"/>
      <c r="J6" s="60"/>
      <c r="K6" s="60"/>
    </row>
    <row r="7" spans="1:18" ht="19.899999999999999">
      <c r="D7" s="35"/>
      <c r="E7" s="55" t="s">
        <v>36</v>
      </c>
      <c r="G7" s="32" t="s">
        <v>5</v>
      </c>
      <c r="H7" s="34"/>
      <c r="I7" s="32"/>
      <c r="J7" s="34"/>
      <c r="K7" s="34"/>
    </row>
    <row r="8" spans="1:18" ht="21.4">
      <c r="B8" s="176" t="s">
        <v>62</v>
      </c>
      <c r="C8" s="61"/>
      <c r="D8" s="61"/>
      <c r="G8" s="243">
        <v>15856000</v>
      </c>
      <c r="H8" s="62"/>
      <c r="I8" s="63"/>
      <c r="J8" s="63"/>
      <c r="K8" s="63"/>
      <c r="N8" s="265"/>
      <c r="O8" s="265"/>
    </row>
    <row r="9" spans="1:18" ht="21.4">
      <c r="B9" s="176" t="s">
        <v>63</v>
      </c>
      <c r="C9" s="61"/>
      <c r="D9" s="61"/>
      <c r="G9" s="179">
        <v>-1700</v>
      </c>
      <c r="H9" s="62"/>
      <c r="I9" s="63"/>
      <c r="J9" s="63"/>
      <c r="K9" s="63"/>
    </row>
    <row r="10" spans="1:18" ht="21.4">
      <c r="B10" s="176"/>
      <c r="C10" s="61"/>
      <c r="D10" s="61"/>
      <c r="E10" s="35"/>
      <c r="G10" s="180">
        <f>SUM(E8:G9)</f>
        <v>15854300</v>
      </c>
      <c r="H10" s="62"/>
      <c r="I10" s="63"/>
      <c r="J10" s="63"/>
      <c r="K10" s="63"/>
    </row>
    <row r="11" spans="1:18" ht="21.4">
      <c r="B11" s="177" t="s">
        <v>64</v>
      </c>
      <c r="C11" s="61"/>
      <c r="D11" s="61"/>
      <c r="E11" s="35"/>
      <c r="G11" s="245">
        <v>10500000</v>
      </c>
      <c r="H11" s="62"/>
      <c r="I11" s="63"/>
      <c r="J11" s="63"/>
      <c r="K11" s="63"/>
    </row>
    <row r="12" spans="1:18" ht="22.9" thickBot="1">
      <c r="B12" s="178" t="s">
        <v>39</v>
      </c>
      <c r="C12" s="61"/>
      <c r="D12" s="34"/>
      <c r="G12" s="181">
        <f>SUM(G10:G11)</f>
        <v>26354300</v>
      </c>
      <c r="H12" s="34"/>
      <c r="I12" s="64"/>
      <c r="J12" s="64"/>
      <c r="K12" s="64"/>
    </row>
    <row r="13" spans="1:18" ht="21.75" thickTop="1">
      <c r="G13" s="65"/>
    </row>
    <row r="14" spans="1:18" s="56" customFormat="1" ht="22.5">
      <c r="A14" s="182"/>
      <c r="B14" s="183" t="s">
        <v>65</v>
      </c>
      <c r="C14" s="184"/>
      <c r="D14" s="184"/>
      <c r="E14" s="184"/>
      <c r="F14" s="184"/>
      <c r="G14" s="184"/>
      <c r="H14" s="184"/>
      <c r="I14" s="185"/>
      <c r="J14" s="185"/>
      <c r="K14" s="184"/>
      <c r="L14" s="55"/>
      <c r="M14" s="55"/>
      <c r="N14" s="55"/>
    </row>
    <row r="15" spans="1:18" ht="19.899999999999999">
      <c r="B15" s="66"/>
      <c r="C15" s="34"/>
      <c r="D15" s="34"/>
      <c r="E15" s="267"/>
      <c r="F15" s="268"/>
      <c r="G15" s="268"/>
      <c r="H15" s="268"/>
      <c r="I15" s="268"/>
      <c r="J15" s="268"/>
      <c r="K15" s="269"/>
      <c r="R15" s="35"/>
    </row>
    <row r="16" spans="1:18" ht="19.899999999999999">
      <c r="B16" s="32"/>
      <c r="C16" s="32"/>
      <c r="D16" s="32"/>
      <c r="E16" s="67" t="s">
        <v>66</v>
      </c>
      <c r="F16" s="32"/>
      <c r="G16" s="67" t="s">
        <v>67</v>
      </c>
      <c r="H16" s="32"/>
      <c r="I16" s="68" t="s">
        <v>41</v>
      </c>
      <c r="J16" s="69"/>
      <c r="K16" s="70" t="s">
        <v>68</v>
      </c>
      <c r="R16" s="35"/>
    </row>
    <row r="17" spans="1:18" ht="19.899999999999999">
      <c r="A17" s="35"/>
      <c r="B17" s="32"/>
      <c r="C17" s="32"/>
      <c r="D17" s="32"/>
      <c r="E17" s="32" t="s">
        <v>69</v>
      </c>
      <c r="F17" s="32"/>
      <c r="G17" s="32" t="s">
        <v>69</v>
      </c>
      <c r="H17" s="32"/>
      <c r="I17" s="32" t="s">
        <v>69</v>
      </c>
      <c r="J17" s="69"/>
      <c r="K17" s="32"/>
      <c r="R17" s="35"/>
    </row>
    <row r="18" spans="1:18" ht="27">
      <c r="A18" s="35"/>
      <c r="B18" s="178" t="s">
        <v>62</v>
      </c>
      <c r="C18" s="35"/>
      <c r="D18" s="35"/>
      <c r="E18" s="244">
        <f>G10</f>
        <v>15854300</v>
      </c>
      <c r="F18" s="187"/>
      <c r="G18" s="247">
        <v>12800000</v>
      </c>
      <c r="H18" s="187"/>
      <c r="I18" s="187">
        <f>E18-G18</f>
        <v>3054300</v>
      </c>
      <c r="J18" s="41"/>
      <c r="K18" s="186">
        <v>0.66</v>
      </c>
      <c r="L18" s="266" t="s">
        <v>144</v>
      </c>
      <c r="M18" s="266"/>
      <c r="N18" s="266"/>
      <c r="R18" s="35"/>
    </row>
    <row r="19" spans="1:18" ht="27">
      <c r="A19" s="35"/>
      <c r="B19" s="178" t="s">
        <v>64</v>
      </c>
      <c r="C19" s="35"/>
      <c r="D19" s="35"/>
      <c r="E19" s="246">
        <f>G11</f>
        <v>10500000</v>
      </c>
      <c r="F19" s="188"/>
      <c r="G19" s="248">
        <v>6540000</v>
      </c>
      <c r="H19" s="187"/>
      <c r="I19" s="187">
        <f>E19-G19</f>
        <v>3960000</v>
      </c>
      <c r="J19" s="41"/>
      <c r="K19" s="186">
        <v>0.34</v>
      </c>
      <c r="L19" s="266" t="s">
        <v>145</v>
      </c>
      <c r="M19" s="266"/>
      <c r="N19" s="266"/>
      <c r="R19" s="35"/>
    </row>
    <row r="20" spans="1:18" s="34" customFormat="1" ht="22.9" thickBot="1">
      <c r="A20" s="55"/>
      <c r="B20" s="190" t="s">
        <v>70</v>
      </c>
      <c r="C20" s="55"/>
      <c r="D20" s="55"/>
      <c r="E20" s="189">
        <f>SUM(E18:E19)</f>
        <v>26354300</v>
      </c>
      <c r="F20" s="187"/>
      <c r="G20" s="249">
        <f>SUM(G18:G19)</f>
        <v>19340000</v>
      </c>
      <c r="H20" s="187"/>
      <c r="I20" s="189">
        <f>SUM(I18:I19)</f>
        <v>7014300</v>
      </c>
      <c r="J20" s="39"/>
      <c r="K20" s="71"/>
      <c r="N20" s="56"/>
      <c r="O20" s="56"/>
      <c r="P20" s="55"/>
      <c r="Q20" s="55"/>
      <c r="R20" s="55"/>
    </row>
    <row r="21" spans="1:18" s="34" customFormat="1" ht="20.25" thickTop="1">
      <c r="A21" s="55"/>
      <c r="B21" s="55"/>
      <c r="E21" s="72"/>
      <c r="F21" s="72"/>
      <c r="G21" s="72"/>
      <c r="I21" s="47"/>
      <c r="J21" s="47"/>
      <c r="K21" s="73"/>
      <c r="N21" s="56"/>
      <c r="O21" s="56"/>
      <c r="P21" s="55"/>
      <c r="Q21" s="55"/>
      <c r="R21" s="55"/>
    </row>
    <row r="22" spans="1:18" s="34" customFormat="1" ht="22.5">
      <c r="A22" s="194"/>
      <c r="B22" s="270" t="s">
        <v>71</v>
      </c>
      <c r="C22" s="270"/>
      <c r="D22" s="270"/>
      <c r="E22" s="270"/>
      <c r="F22" s="195"/>
      <c r="G22" s="195"/>
      <c r="H22" s="196"/>
      <c r="I22" s="197"/>
      <c r="J22" s="198"/>
      <c r="K22" s="199"/>
      <c r="N22" s="56"/>
      <c r="O22" s="56"/>
      <c r="P22" s="55"/>
      <c r="Q22" s="55"/>
      <c r="R22" s="55"/>
    </row>
    <row r="23" spans="1:18" s="34" customFormat="1" ht="19.899999999999999">
      <c r="A23" s="55"/>
      <c r="B23" s="55"/>
      <c r="E23" s="72"/>
      <c r="F23" s="72"/>
      <c r="G23" s="57" t="s">
        <v>141</v>
      </c>
      <c r="I23" s="74"/>
      <c r="J23" s="47"/>
      <c r="K23" s="73"/>
      <c r="N23" s="56"/>
      <c r="O23" s="56"/>
      <c r="P23" s="55"/>
      <c r="Q23" s="55"/>
      <c r="R23" s="55"/>
    </row>
    <row r="24" spans="1:18" s="34" customFormat="1" ht="19.899999999999999">
      <c r="A24" s="55"/>
      <c r="B24" s="55"/>
      <c r="E24" s="72"/>
      <c r="F24" s="72"/>
      <c r="G24" s="32" t="s">
        <v>5</v>
      </c>
      <c r="I24" s="47"/>
      <c r="J24" s="47"/>
      <c r="K24" s="73"/>
      <c r="N24" s="56"/>
      <c r="O24" s="56"/>
      <c r="P24" s="55"/>
      <c r="Q24" s="55"/>
      <c r="R24" s="55"/>
    </row>
    <row r="25" spans="1:18" s="34" customFormat="1" ht="19.899999999999999">
      <c r="A25" s="55"/>
      <c r="B25" s="274" t="s">
        <v>72</v>
      </c>
      <c r="C25" s="274"/>
      <c r="D25" s="274"/>
      <c r="E25" s="274"/>
      <c r="F25" s="72"/>
      <c r="G25" s="191">
        <v>875000</v>
      </c>
      <c r="I25" s="47"/>
      <c r="J25" s="47"/>
      <c r="K25" s="73"/>
      <c r="N25" s="56"/>
      <c r="O25" s="56"/>
      <c r="P25" s="55"/>
      <c r="Q25" s="55"/>
      <c r="R25" s="55"/>
    </row>
    <row r="26" spans="1:18" s="34" customFormat="1" ht="19.899999999999999">
      <c r="A26" s="55"/>
      <c r="B26" s="274" t="s">
        <v>73</v>
      </c>
      <c r="C26" s="274"/>
      <c r="D26" s="274"/>
      <c r="E26" s="274"/>
      <c r="F26" s="72"/>
      <c r="G26" s="192">
        <v>18848500</v>
      </c>
      <c r="I26" s="47"/>
      <c r="J26" s="47"/>
      <c r="K26" s="73"/>
      <c r="N26" s="56"/>
      <c r="O26" s="56"/>
      <c r="P26" s="55"/>
      <c r="Q26" s="55"/>
      <c r="R26" s="55"/>
    </row>
    <row r="27" spans="1:18" s="34" customFormat="1" ht="19.899999999999999">
      <c r="A27" s="55"/>
      <c r="B27" s="274" t="s">
        <v>74</v>
      </c>
      <c r="C27" s="274"/>
      <c r="D27" s="274"/>
      <c r="E27" s="274"/>
      <c r="F27" s="72"/>
      <c r="G27" s="191">
        <f>SUM(G25:G26)</f>
        <v>19723500</v>
      </c>
      <c r="I27" s="47"/>
      <c r="J27" s="47"/>
      <c r="K27" s="73"/>
      <c r="N27" s="56"/>
      <c r="O27" s="56"/>
      <c r="P27" s="55"/>
      <c r="Q27" s="55"/>
      <c r="R27" s="55"/>
    </row>
    <row r="28" spans="1:18" s="34" customFormat="1" ht="19.899999999999999">
      <c r="A28" s="55"/>
      <c r="B28" s="274" t="s">
        <v>147</v>
      </c>
      <c r="C28" s="274"/>
      <c r="D28" s="274"/>
      <c r="E28" s="274"/>
      <c r="F28" s="72"/>
      <c r="G28" s="200">
        <v>-383500</v>
      </c>
      <c r="I28" s="47"/>
      <c r="J28" s="47"/>
      <c r="K28" s="73"/>
      <c r="N28" s="56"/>
      <c r="O28" s="56"/>
      <c r="P28" s="55"/>
      <c r="Q28" s="55"/>
      <c r="R28" s="55"/>
    </row>
    <row r="29" spans="1:18" s="34" customFormat="1" ht="20.25" thickBot="1">
      <c r="A29" s="55"/>
      <c r="B29" s="274" t="s">
        <v>75</v>
      </c>
      <c r="C29" s="274"/>
      <c r="D29" s="274"/>
      <c r="E29" s="274"/>
      <c r="F29" s="72"/>
      <c r="G29" s="193">
        <f>G27+G28</f>
        <v>19340000</v>
      </c>
      <c r="I29" s="47"/>
      <c r="J29" s="47"/>
      <c r="K29" s="73"/>
      <c r="N29" s="56"/>
      <c r="O29" s="56"/>
      <c r="P29" s="55"/>
      <c r="Q29" s="55"/>
      <c r="R29" s="55"/>
    </row>
    <row r="30" spans="1:18" s="34" customFormat="1" ht="20.25" thickTop="1">
      <c r="A30" s="55"/>
      <c r="B30" s="55"/>
      <c r="E30" s="72"/>
      <c r="F30" s="72"/>
      <c r="G30" s="72"/>
      <c r="I30" s="47"/>
      <c r="J30" s="47"/>
      <c r="K30" s="73"/>
      <c r="N30" s="56"/>
      <c r="O30" s="56"/>
      <c r="P30" s="55"/>
      <c r="Q30" s="55"/>
      <c r="R30" s="55"/>
    </row>
    <row r="31" spans="1:18" s="34" customFormat="1" ht="19.899999999999999">
      <c r="A31" s="55"/>
      <c r="B31" s="55"/>
      <c r="E31" s="72"/>
      <c r="F31" s="72"/>
      <c r="G31" s="72">
        <f>G20-G29</f>
        <v>0</v>
      </c>
      <c r="I31" s="47"/>
      <c r="J31" s="47"/>
      <c r="K31" s="73"/>
      <c r="N31" s="56"/>
      <c r="O31" s="56"/>
      <c r="P31" s="55"/>
      <c r="Q31" s="55"/>
      <c r="R31" s="55"/>
    </row>
    <row r="33" spans="2:12" ht="19.899999999999999">
      <c r="B33" s="269">
        <v>31</v>
      </c>
      <c r="C33" s="269"/>
      <c r="D33" s="269"/>
      <c r="E33" s="269"/>
      <c r="F33" s="269"/>
      <c r="G33" s="269"/>
      <c r="H33" s="269"/>
      <c r="I33" s="269"/>
      <c r="J33" s="269"/>
      <c r="K33" s="269"/>
    </row>
    <row r="34" spans="2:12" ht="19.899999999999999">
      <c r="B34" s="75"/>
      <c r="C34" s="34"/>
      <c r="D34" s="34"/>
      <c r="E34" s="34"/>
      <c r="F34" s="34"/>
      <c r="G34" s="34"/>
      <c r="H34" s="34"/>
      <c r="I34" s="76"/>
      <c r="J34" s="76"/>
      <c r="K34" s="34"/>
    </row>
    <row r="38" spans="2:12" ht="19.899999999999999">
      <c r="L38" s="64"/>
    </row>
  </sheetData>
  <mergeCells count="16">
    <mergeCell ref="B33:K33"/>
    <mergeCell ref="B1:K1"/>
    <mergeCell ref="B2:K2"/>
    <mergeCell ref="B3:K3"/>
    <mergeCell ref="B4:D4"/>
    <mergeCell ref="B5:K5"/>
    <mergeCell ref="B25:E25"/>
    <mergeCell ref="B26:E26"/>
    <mergeCell ref="B27:E27"/>
    <mergeCell ref="B28:E28"/>
    <mergeCell ref="B29:E29"/>
    <mergeCell ref="N8:O8"/>
    <mergeCell ref="L18:N18"/>
    <mergeCell ref="L19:N19"/>
    <mergeCell ref="E15:K15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DEF-D906-4232-B0A3-78C88DB5DB77}">
  <sheetPr>
    <tabColor rgb="FF00B0F0"/>
  </sheetPr>
  <dimension ref="A1:R36"/>
  <sheetViews>
    <sheetView rightToLeft="1" topLeftCell="A15" zoomScale="80" zoomScaleNormal="80" workbookViewId="0">
      <selection activeCell="M34" sqref="M34"/>
    </sheetView>
  </sheetViews>
  <sheetFormatPr defaultColWidth="10.86328125" defaultRowHeight="27.4"/>
  <cols>
    <col min="1" max="1" width="1.265625" style="107" customWidth="1"/>
    <col min="2" max="2" width="10.86328125" style="107"/>
    <col min="3" max="3" width="5.86328125" style="107" customWidth="1"/>
    <col min="4" max="4" width="6.1328125" style="107" customWidth="1"/>
    <col min="5" max="5" width="6" style="107" customWidth="1"/>
    <col min="6" max="6" width="6.3984375" style="107" customWidth="1"/>
    <col min="7" max="7" width="13.59765625" style="107" customWidth="1"/>
    <col min="8" max="8" width="6.86328125" style="107" customWidth="1"/>
    <col min="9" max="9" width="2.3984375" style="107" customWidth="1"/>
    <col min="10" max="10" width="27.3984375" style="107" customWidth="1"/>
    <col min="11" max="11" width="2" style="107" customWidth="1"/>
    <col min="12" max="12" width="21.73046875" style="107" customWidth="1"/>
    <col min="13" max="13" width="12.73046875" style="107" customWidth="1"/>
    <col min="14" max="16384" width="10.86328125" style="79"/>
  </cols>
  <sheetData>
    <row r="1" spans="1:18" ht="32.65">
      <c r="A1" s="277" t="s">
        <v>136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78"/>
    </row>
    <row r="2" spans="1:18" ht="32.65">
      <c r="A2" s="277" t="s">
        <v>58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78"/>
    </row>
    <row r="3" spans="1:18" ht="32.65">
      <c r="A3" s="277" t="s">
        <v>140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78"/>
    </row>
    <row r="4" spans="1:18" ht="29.65">
      <c r="A4" s="80"/>
      <c r="B4" s="203" t="s">
        <v>76</v>
      </c>
      <c r="C4" s="203"/>
      <c r="D4" s="203"/>
      <c r="E4" s="203"/>
      <c r="F4" s="203"/>
      <c r="G4" s="203"/>
      <c r="H4" s="203"/>
      <c r="I4" s="203"/>
      <c r="J4" s="204"/>
      <c r="K4" s="204"/>
      <c r="L4" s="205"/>
      <c r="M4" s="206"/>
    </row>
    <row r="5" spans="1:18" ht="29.65">
      <c r="A5" s="80"/>
      <c r="B5" s="85" t="s">
        <v>77</v>
      </c>
      <c r="C5" s="81"/>
      <c r="D5" s="81"/>
      <c r="E5" s="81"/>
      <c r="F5" s="81"/>
      <c r="G5" s="81"/>
      <c r="H5" s="81"/>
      <c r="I5" s="81"/>
      <c r="J5" s="82"/>
      <c r="K5" s="82"/>
      <c r="L5" s="83"/>
      <c r="M5" s="84"/>
    </row>
    <row r="6" spans="1:18" ht="29.65">
      <c r="A6" s="80"/>
      <c r="B6" s="80"/>
      <c r="C6" s="82"/>
      <c r="D6" s="82"/>
      <c r="E6" s="82"/>
      <c r="F6" s="82"/>
      <c r="G6" s="82"/>
      <c r="H6" s="86"/>
      <c r="I6" s="80"/>
      <c r="J6" s="87" t="s">
        <v>141</v>
      </c>
      <c r="K6" s="88"/>
      <c r="L6" s="89"/>
      <c r="M6" s="84"/>
    </row>
    <row r="7" spans="1:18" ht="29.65">
      <c r="A7" s="80"/>
      <c r="B7" s="90"/>
      <c r="C7" s="80"/>
      <c r="D7" s="80"/>
      <c r="E7" s="80"/>
      <c r="F7" s="80"/>
      <c r="G7" s="80"/>
      <c r="H7" s="80"/>
      <c r="I7" s="80"/>
      <c r="J7" s="83" t="s">
        <v>69</v>
      </c>
      <c r="K7" s="91"/>
      <c r="L7" s="83"/>
      <c r="M7" s="84"/>
    </row>
    <row r="8" spans="1:18" ht="29.65">
      <c r="A8" s="80"/>
      <c r="B8" s="280" t="s">
        <v>78</v>
      </c>
      <c r="C8" s="280"/>
      <c r="D8" s="280"/>
      <c r="E8" s="280"/>
      <c r="F8" s="280"/>
      <c r="G8" s="280"/>
      <c r="H8" s="280"/>
      <c r="I8" s="80"/>
      <c r="J8" s="201">
        <v>1750000</v>
      </c>
      <c r="K8" s="93"/>
      <c r="L8" s="92"/>
      <c r="M8" s="84"/>
    </row>
    <row r="9" spans="1:18" ht="30" thickBot="1">
      <c r="A9" s="80"/>
      <c r="B9" s="94"/>
      <c r="C9" s="80"/>
      <c r="D9" s="80"/>
      <c r="E9" s="80"/>
      <c r="F9" s="80"/>
      <c r="G9" s="80"/>
      <c r="H9" s="80"/>
      <c r="I9" s="80"/>
      <c r="J9" s="202">
        <f>SUM(J8:J8)</f>
        <v>1750000</v>
      </c>
      <c r="K9" s="92"/>
      <c r="L9" s="92"/>
      <c r="M9" s="84"/>
    </row>
    <row r="10" spans="1:18" ht="30" thickTop="1">
      <c r="A10" s="80"/>
      <c r="B10" s="94"/>
      <c r="C10" s="80"/>
      <c r="D10" s="80"/>
      <c r="E10" s="80"/>
      <c r="F10" s="80"/>
      <c r="G10" s="80"/>
      <c r="H10" s="80"/>
      <c r="I10" s="80"/>
      <c r="J10" s="83"/>
      <c r="K10" s="95"/>
      <c r="L10" s="83"/>
      <c r="M10" s="84"/>
      <c r="R10" s="96"/>
    </row>
    <row r="11" spans="1:18" ht="29.65">
      <c r="A11" s="80"/>
      <c r="B11" s="203" t="s">
        <v>79</v>
      </c>
      <c r="C11" s="206"/>
      <c r="D11" s="206"/>
      <c r="E11" s="206"/>
      <c r="F11" s="206"/>
      <c r="G11" s="206"/>
      <c r="H11" s="207"/>
      <c r="I11" s="206"/>
      <c r="J11" s="205"/>
      <c r="K11" s="208"/>
      <c r="L11" s="205"/>
      <c r="M11" s="206"/>
    </row>
    <row r="12" spans="1:18" ht="29.65">
      <c r="A12" s="80"/>
      <c r="B12" s="85" t="s">
        <v>80</v>
      </c>
      <c r="C12" s="80"/>
      <c r="D12" s="80"/>
      <c r="E12" s="80"/>
      <c r="F12" s="80"/>
      <c r="G12" s="80"/>
      <c r="H12" s="80"/>
      <c r="I12" s="80"/>
      <c r="J12" s="83"/>
      <c r="K12" s="98"/>
      <c r="L12" s="99"/>
      <c r="M12" s="84"/>
    </row>
    <row r="13" spans="1:18" ht="29.65">
      <c r="A13" s="80"/>
      <c r="B13" s="81"/>
      <c r="C13" s="80"/>
      <c r="D13" s="80"/>
      <c r="E13" s="80"/>
      <c r="F13" s="80"/>
      <c r="G13" s="80"/>
      <c r="H13" s="100"/>
      <c r="I13" s="80"/>
      <c r="J13" s="87" t="s">
        <v>141</v>
      </c>
      <c r="K13" s="88"/>
      <c r="L13" s="89"/>
      <c r="M13" s="84"/>
    </row>
    <row r="14" spans="1:18" ht="29.65">
      <c r="A14" s="80"/>
      <c r="B14" s="81"/>
      <c r="C14" s="80"/>
      <c r="D14" s="80"/>
      <c r="E14" s="80"/>
      <c r="F14" s="80"/>
      <c r="G14" s="80"/>
      <c r="H14" s="100"/>
      <c r="I14" s="80"/>
      <c r="J14" s="83" t="s">
        <v>69</v>
      </c>
      <c r="K14" s="98"/>
      <c r="L14" s="83"/>
      <c r="M14" s="84"/>
    </row>
    <row r="15" spans="1:18" ht="29.65">
      <c r="A15" s="80"/>
      <c r="B15" s="278" t="s">
        <v>81</v>
      </c>
      <c r="C15" s="278"/>
      <c r="D15" s="278"/>
      <c r="E15" s="278"/>
      <c r="F15" s="278"/>
      <c r="G15" s="278"/>
      <c r="H15" s="100"/>
      <c r="I15" s="80"/>
      <c r="J15" s="83">
        <v>3450</v>
      </c>
      <c r="K15" s="98"/>
      <c r="L15" s="83"/>
      <c r="M15" s="84"/>
    </row>
    <row r="16" spans="1:18" ht="29.65">
      <c r="A16" s="80"/>
      <c r="B16" s="279" t="s">
        <v>82</v>
      </c>
      <c r="C16" s="279"/>
      <c r="D16" s="279"/>
      <c r="E16" s="279"/>
      <c r="F16" s="279"/>
      <c r="G16" s="279"/>
      <c r="H16" s="101"/>
      <c r="I16" s="101"/>
      <c r="J16" s="83">
        <v>280</v>
      </c>
      <c r="K16" s="92"/>
      <c r="L16" s="92"/>
      <c r="M16" s="84"/>
    </row>
    <row r="17" spans="1:13" ht="30" thickBot="1">
      <c r="A17" s="80"/>
      <c r="B17" s="102"/>
      <c r="C17" s="102"/>
      <c r="D17" s="102"/>
      <c r="E17" s="102"/>
      <c r="F17" s="102"/>
      <c r="G17" s="102"/>
      <c r="H17" s="101"/>
      <c r="I17" s="86"/>
      <c r="J17" s="154">
        <f>SUM(J15:J16)</f>
        <v>3730</v>
      </c>
      <c r="K17" s="92"/>
      <c r="L17" s="92"/>
      <c r="M17" s="80"/>
    </row>
    <row r="18" spans="1:13" ht="30" thickTop="1">
      <c r="A18" s="80"/>
      <c r="B18" s="102"/>
      <c r="C18" s="102"/>
      <c r="D18" s="102"/>
      <c r="E18" s="102"/>
      <c r="F18" s="102"/>
      <c r="G18" s="102"/>
      <c r="H18" s="101"/>
      <c r="I18" s="86"/>
      <c r="J18" s="83"/>
      <c r="K18" s="88"/>
      <c r="L18" s="83"/>
      <c r="M18" s="80"/>
    </row>
    <row r="19" spans="1:13" ht="29.65">
      <c r="A19" s="80"/>
      <c r="B19" s="103"/>
      <c r="C19" s="104"/>
      <c r="D19" s="104"/>
      <c r="E19" s="104"/>
      <c r="F19" s="104"/>
      <c r="G19" s="104"/>
      <c r="H19" s="101"/>
      <c r="I19" s="104"/>
      <c r="J19" s="83"/>
      <c r="K19" s="105"/>
      <c r="L19" s="83"/>
      <c r="M19" s="80"/>
    </row>
    <row r="20" spans="1:13" ht="29.65">
      <c r="A20" s="80"/>
      <c r="B20" s="103"/>
      <c r="C20" s="104"/>
      <c r="D20" s="104"/>
      <c r="E20" s="104"/>
      <c r="F20" s="104"/>
      <c r="G20" s="104"/>
      <c r="H20" s="101"/>
      <c r="I20" s="104"/>
      <c r="J20" s="83"/>
      <c r="K20" s="105"/>
      <c r="L20" s="83"/>
      <c r="M20" s="80"/>
    </row>
    <row r="21" spans="1:13" ht="29.65">
      <c r="A21" s="80"/>
      <c r="B21" s="203" t="s">
        <v>83</v>
      </c>
      <c r="C21" s="203"/>
      <c r="D21" s="203"/>
      <c r="E21" s="203"/>
      <c r="F21" s="203"/>
      <c r="G21" s="203"/>
      <c r="H21" s="203"/>
      <c r="I21" s="203"/>
      <c r="J21" s="204"/>
      <c r="K21" s="209"/>
      <c r="L21" s="205"/>
      <c r="M21" s="210"/>
    </row>
    <row r="22" spans="1:13" ht="29.65">
      <c r="A22" s="80"/>
      <c r="B22" s="85" t="s">
        <v>77</v>
      </c>
      <c r="C22" s="81"/>
      <c r="D22" s="81"/>
      <c r="E22" s="81"/>
      <c r="F22" s="81"/>
      <c r="G22" s="81"/>
      <c r="H22" s="81"/>
      <c r="I22" s="81"/>
      <c r="J22" s="82"/>
      <c r="K22" s="105"/>
      <c r="L22" s="83"/>
      <c r="M22" s="80"/>
    </row>
    <row r="23" spans="1:13">
      <c r="A23" s="80"/>
      <c r="B23" s="80"/>
      <c r="C23" s="82"/>
      <c r="D23" s="82"/>
      <c r="E23" s="82"/>
      <c r="F23" s="82"/>
      <c r="G23" s="82"/>
      <c r="H23" s="86"/>
      <c r="I23" s="80"/>
      <c r="J23" s="87" t="s">
        <v>61</v>
      </c>
      <c r="K23" s="105"/>
      <c r="L23" s="83"/>
      <c r="M23" s="80"/>
    </row>
    <row r="24" spans="1:13">
      <c r="A24" s="80"/>
      <c r="B24" s="90"/>
      <c r="C24" s="80"/>
      <c r="D24" s="80"/>
      <c r="E24" s="80"/>
      <c r="F24" s="80"/>
      <c r="G24" s="80"/>
      <c r="H24" s="80"/>
      <c r="I24" s="80"/>
      <c r="J24" s="83" t="s">
        <v>69</v>
      </c>
      <c r="K24" s="105"/>
      <c r="L24" s="83"/>
      <c r="M24" s="80"/>
    </row>
    <row r="25" spans="1:13">
      <c r="A25" s="80"/>
      <c r="B25" s="276" t="s">
        <v>84</v>
      </c>
      <c r="C25" s="276"/>
      <c r="D25" s="276"/>
      <c r="E25" s="276"/>
      <c r="F25" s="276"/>
      <c r="G25" s="276"/>
      <c r="H25" s="250"/>
      <c r="I25" s="250"/>
      <c r="J25" s="153">
        <v>42000</v>
      </c>
      <c r="K25" s="105"/>
      <c r="L25" s="83"/>
      <c r="M25" s="80"/>
    </row>
    <row r="26" spans="1:13">
      <c r="A26" s="80"/>
      <c r="B26" s="276" t="s">
        <v>85</v>
      </c>
      <c r="C26" s="276"/>
      <c r="D26" s="276"/>
      <c r="E26" s="276"/>
      <c r="F26" s="276"/>
      <c r="G26" s="276"/>
      <c r="H26" s="250"/>
      <c r="I26" s="250"/>
      <c r="J26" s="153">
        <v>368000</v>
      </c>
      <c r="K26" s="105"/>
      <c r="L26" s="83"/>
      <c r="M26" s="80"/>
    </row>
    <row r="27" spans="1:13" ht="29.65">
      <c r="A27" s="80"/>
      <c r="B27" s="276" t="s">
        <v>86</v>
      </c>
      <c r="C27" s="276"/>
      <c r="D27" s="276"/>
      <c r="E27" s="276"/>
      <c r="F27" s="276"/>
      <c r="G27" s="276"/>
      <c r="H27" s="251"/>
      <c r="I27" s="252"/>
      <c r="J27" s="153">
        <v>586000</v>
      </c>
      <c r="K27" s="105"/>
      <c r="L27" s="83"/>
      <c r="M27" s="80"/>
    </row>
    <row r="28" spans="1:13" ht="29.65">
      <c r="A28" s="80"/>
      <c r="B28" s="276" t="s">
        <v>148</v>
      </c>
      <c r="C28" s="276"/>
      <c r="D28" s="276"/>
      <c r="E28" s="276"/>
      <c r="F28" s="276"/>
      <c r="G28" s="276"/>
      <c r="H28" s="251"/>
      <c r="I28" s="252"/>
      <c r="J28" s="153">
        <v>800000</v>
      </c>
      <c r="K28" s="105"/>
      <c r="L28" s="83"/>
      <c r="M28" s="80"/>
    </row>
    <row r="29" spans="1:13" ht="29.65">
      <c r="A29" s="80"/>
      <c r="B29" s="276" t="s">
        <v>87</v>
      </c>
      <c r="C29" s="276"/>
      <c r="D29" s="276"/>
      <c r="E29" s="276"/>
      <c r="F29" s="276"/>
      <c r="G29" s="276"/>
      <c r="H29" s="251"/>
      <c r="I29" s="252"/>
      <c r="J29" s="153">
        <v>2750000</v>
      </c>
      <c r="K29" s="105"/>
      <c r="L29" s="83"/>
      <c r="M29" s="80"/>
    </row>
    <row r="30" spans="1:13" ht="30" thickBot="1">
      <c r="A30" s="80"/>
      <c r="B30" s="103"/>
      <c r="C30" s="104"/>
      <c r="D30" s="104"/>
      <c r="E30" s="104"/>
      <c r="F30" s="104"/>
      <c r="G30" s="104"/>
      <c r="H30" s="101"/>
      <c r="I30" s="104"/>
      <c r="J30" s="106">
        <f>SUM(J25:J29)</f>
        <v>4546000</v>
      </c>
      <c r="K30" s="105"/>
      <c r="L30" s="83"/>
      <c r="M30" s="80"/>
    </row>
    <row r="31" spans="1:13" ht="30" thickTop="1">
      <c r="A31" s="80"/>
      <c r="B31" s="8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13">
      <c r="A32" s="80"/>
      <c r="B32" s="275">
        <v>32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</sheetData>
  <mergeCells count="12">
    <mergeCell ref="A1:M1"/>
    <mergeCell ref="A2:M2"/>
    <mergeCell ref="A3:M3"/>
    <mergeCell ref="B15:G15"/>
    <mergeCell ref="B16:G16"/>
    <mergeCell ref="B8:H8"/>
    <mergeCell ref="B32:M32"/>
    <mergeCell ref="B25:G25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F40-498A-45BB-A7AD-B47BD464B899}">
  <sheetPr>
    <tabColor theme="9" tint="0.39997558519241921"/>
  </sheetPr>
  <dimension ref="A1:O24"/>
  <sheetViews>
    <sheetView rightToLeft="1" zoomScale="110" zoomScaleNormal="110" workbookViewId="0">
      <selection activeCell="B11" sqref="B11:G11"/>
    </sheetView>
  </sheetViews>
  <sheetFormatPr defaultColWidth="10.86328125" defaultRowHeight="18.399999999999999"/>
  <cols>
    <col min="1" max="1" width="1.265625" style="1" customWidth="1"/>
    <col min="2" max="2" width="6.1328125" style="1" customWidth="1"/>
    <col min="3" max="3" width="5.86328125" style="1" customWidth="1"/>
    <col min="4" max="4" width="6.1328125" style="1" customWidth="1"/>
    <col min="5" max="5" width="6" style="1" customWidth="1"/>
    <col min="6" max="6" width="8.3984375" style="1" customWidth="1"/>
    <col min="7" max="7" width="15.3984375" style="1" bestFit="1" customWidth="1"/>
    <col min="8" max="8" width="3" style="1" customWidth="1"/>
    <col min="9" max="9" width="2.3984375" style="1" customWidth="1"/>
    <col min="10" max="10" width="14.3984375" style="1" customWidth="1"/>
    <col min="11" max="11" width="2" style="1" customWidth="1"/>
    <col min="12" max="12" width="14.3984375" style="1" customWidth="1"/>
    <col min="13" max="13" width="1.73046875" style="1" customWidth="1"/>
    <col min="14" max="14" width="15.86328125" style="109" bestFit="1" customWidth="1"/>
    <col min="15" max="15" width="13" style="109" bestFit="1" customWidth="1"/>
    <col min="16" max="16384" width="10.86328125" style="109"/>
  </cols>
  <sheetData>
    <row r="1" spans="1:15" ht="22.5">
      <c r="A1" s="281" t="s">
        <v>138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108"/>
    </row>
    <row r="2" spans="1:15" ht="22.5">
      <c r="A2" s="281" t="s">
        <v>58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108"/>
    </row>
    <row r="3" spans="1:15" ht="22.5">
      <c r="A3" s="281" t="s">
        <v>140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108"/>
    </row>
    <row r="4" spans="1:15" ht="22.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108"/>
    </row>
    <row r="5" spans="1:15" ht="19.899999999999999">
      <c r="A5" s="211"/>
      <c r="B5" s="212" t="s">
        <v>88</v>
      </c>
      <c r="C5" s="212"/>
      <c r="D5" s="212"/>
      <c r="E5" s="212"/>
      <c r="F5" s="212"/>
      <c r="G5" s="212"/>
      <c r="H5" s="212"/>
      <c r="I5" s="212"/>
      <c r="J5" s="213"/>
      <c r="K5" s="213"/>
      <c r="L5" s="214"/>
      <c r="M5" s="215"/>
    </row>
    <row r="6" spans="1:15" ht="19.899999999999999">
      <c r="A6" s="9"/>
      <c r="B6" s="11" t="s">
        <v>77</v>
      </c>
      <c r="C6" s="66"/>
      <c r="D6" s="66"/>
      <c r="E6" s="66"/>
      <c r="F6" s="66"/>
      <c r="G6" s="66"/>
      <c r="H6" s="66"/>
      <c r="I6" s="66"/>
      <c r="J6" s="35"/>
      <c r="K6" s="35"/>
      <c r="L6" s="41"/>
      <c r="M6" s="32"/>
    </row>
    <row r="7" spans="1:15" ht="19.899999999999999">
      <c r="A7" s="110"/>
      <c r="B7" s="110"/>
      <c r="C7" s="111"/>
      <c r="D7" s="111"/>
      <c r="E7" s="111"/>
      <c r="F7" s="111"/>
      <c r="G7" s="111"/>
      <c r="H7" s="112"/>
      <c r="I7" s="113"/>
      <c r="J7" s="57" t="s">
        <v>141</v>
      </c>
      <c r="K7" s="58"/>
      <c r="L7" s="59"/>
      <c r="M7" s="32"/>
    </row>
    <row r="8" spans="1:15" ht="19.899999999999999">
      <c r="A8" s="110"/>
      <c r="B8" s="114"/>
      <c r="C8" s="110"/>
      <c r="D8" s="110"/>
      <c r="E8" s="110"/>
      <c r="F8" s="110"/>
      <c r="G8" s="110"/>
      <c r="H8" s="110"/>
      <c r="I8" s="110"/>
      <c r="J8" s="115" t="s">
        <v>69</v>
      </c>
      <c r="K8" s="116"/>
      <c r="L8" s="115"/>
      <c r="M8" s="32"/>
    </row>
    <row r="9" spans="1:15" ht="21.4">
      <c r="A9" s="110"/>
      <c r="B9" s="283" t="s">
        <v>89</v>
      </c>
      <c r="C9" s="283"/>
      <c r="D9" s="283"/>
      <c r="E9" s="283"/>
      <c r="F9" s="283"/>
      <c r="G9" s="283"/>
      <c r="H9" s="216"/>
      <c r="I9" s="216"/>
      <c r="J9" s="222">
        <v>2850000</v>
      </c>
      <c r="K9" s="116"/>
      <c r="L9" s="117"/>
      <c r="M9" s="32"/>
    </row>
    <row r="10" spans="1:15" ht="21.4">
      <c r="A10" s="110"/>
      <c r="B10" s="284" t="s">
        <v>90</v>
      </c>
      <c r="C10" s="284"/>
      <c r="D10" s="284"/>
      <c r="E10" s="284"/>
      <c r="F10" s="284"/>
      <c r="G10" s="284"/>
      <c r="H10" s="216"/>
      <c r="I10" s="216"/>
      <c r="J10" s="222">
        <v>230000</v>
      </c>
      <c r="K10" s="119"/>
      <c r="L10" s="117"/>
      <c r="M10" s="32"/>
    </row>
    <row r="11" spans="1:15" ht="21.4">
      <c r="A11" s="110"/>
      <c r="B11" s="283" t="s">
        <v>91</v>
      </c>
      <c r="C11" s="283"/>
      <c r="D11" s="283"/>
      <c r="E11" s="283"/>
      <c r="F11" s="283"/>
      <c r="G11" s="283"/>
      <c r="H11" s="216"/>
      <c r="I11" s="216"/>
      <c r="J11" s="222">
        <v>345000</v>
      </c>
      <c r="K11" s="116"/>
      <c r="L11" s="117"/>
      <c r="M11" s="32"/>
    </row>
    <row r="12" spans="1:15" ht="21.4">
      <c r="A12" s="110"/>
      <c r="B12" s="283" t="s">
        <v>92</v>
      </c>
      <c r="C12" s="283"/>
      <c r="D12" s="283"/>
      <c r="E12" s="283"/>
      <c r="F12" s="283"/>
      <c r="G12" s="283"/>
      <c r="H12" s="216"/>
      <c r="I12" s="216"/>
      <c r="J12" s="222">
        <v>720000</v>
      </c>
      <c r="K12" s="118"/>
      <c r="L12" s="117"/>
      <c r="M12" s="32"/>
    </row>
    <row r="13" spans="1:15" ht="21.4">
      <c r="A13" s="110"/>
      <c r="B13" s="283" t="s">
        <v>93</v>
      </c>
      <c r="C13" s="283"/>
      <c r="D13" s="283"/>
      <c r="E13" s="283"/>
      <c r="F13" s="283"/>
      <c r="G13" s="283"/>
      <c r="H13" s="216"/>
      <c r="I13" s="216"/>
      <c r="J13" s="222">
        <v>385300</v>
      </c>
      <c r="K13" s="116"/>
      <c r="L13" s="117"/>
      <c r="M13" s="9"/>
      <c r="N13" s="1"/>
      <c r="O13" s="1"/>
    </row>
    <row r="14" spans="1:15" ht="21.4">
      <c r="A14" s="110"/>
      <c r="B14" s="285" t="s">
        <v>94</v>
      </c>
      <c r="C14" s="285"/>
      <c r="D14" s="285"/>
      <c r="E14" s="285"/>
      <c r="F14" s="285"/>
      <c r="G14" s="285"/>
      <c r="H14" s="217"/>
      <c r="I14" s="216"/>
      <c r="J14" s="223">
        <v>200000</v>
      </c>
      <c r="K14" s="116"/>
      <c r="L14" s="117"/>
      <c r="M14" s="32"/>
    </row>
    <row r="15" spans="1:15" ht="22.5">
      <c r="A15" s="110"/>
      <c r="B15" s="286" t="s">
        <v>95</v>
      </c>
      <c r="C15" s="286"/>
      <c r="D15" s="286"/>
      <c r="E15" s="286"/>
      <c r="F15" s="286"/>
      <c r="G15" s="286"/>
      <c r="H15" s="218"/>
      <c r="I15" s="219"/>
      <c r="J15" s="224">
        <v>732500</v>
      </c>
      <c r="K15" s="121"/>
      <c r="L15" s="120"/>
      <c r="M15" s="9"/>
      <c r="N15" s="1"/>
      <c r="O15" s="122"/>
    </row>
    <row r="16" spans="1:15" ht="22.9" thickBot="1">
      <c r="A16" s="110"/>
      <c r="B16" s="220"/>
      <c r="C16" s="221"/>
      <c r="D16" s="221"/>
      <c r="E16" s="221"/>
      <c r="F16" s="221"/>
      <c r="G16" s="221"/>
      <c r="H16" s="218"/>
      <c r="I16" s="221"/>
      <c r="J16" s="225">
        <f>SUM(J9:J15)</f>
        <v>5462800</v>
      </c>
      <c r="K16" s="120"/>
      <c r="L16" s="120"/>
      <c r="M16" s="9"/>
      <c r="N16" s="123"/>
    </row>
    <row r="17" spans="1:13" ht="20.25" thickTop="1">
      <c r="A17" s="287" t="s">
        <v>96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</row>
    <row r="18" spans="1:13">
      <c r="A18" s="110"/>
      <c r="B18" s="110"/>
      <c r="C18" s="110"/>
      <c r="D18" s="110"/>
      <c r="E18" s="110"/>
      <c r="F18" s="110"/>
      <c r="G18" s="110"/>
      <c r="H18" s="124"/>
      <c r="I18" s="110"/>
      <c r="J18" s="120"/>
      <c r="K18" s="125"/>
      <c r="L18" s="120"/>
      <c r="M18" s="9"/>
    </row>
    <row r="19" spans="1:13">
      <c r="A19" s="110"/>
      <c r="B19" s="110"/>
      <c r="C19" s="110"/>
      <c r="D19" s="110"/>
      <c r="E19" s="110"/>
      <c r="F19" s="110"/>
      <c r="G19" s="110"/>
      <c r="H19" s="126"/>
      <c r="I19" s="110"/>
      <c r="J19" s="127"/>
      <c r="K19" s="110"/>
      <c r="L19" s="127"/>
      <c r="M19" s="9"/>
    </row>
    <row r="20" spans="1:13" ht="18">
      <c r="A20" s="282">
        <v>31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12">
    <mergeCell ref="A1:M1"/>
    <mergeCell ref="A2:M2"/>
    <mergeCell ref="A3:M3"/>
    <mergeCell ref="A20:M20"/>
    <mergeCell ref="B9:G9"/>
    <mergeCell ref="B10:G10"/>
    <mergeCell ref="B11:G11"/>
    <mergeCell ref="B12:G12"/>
    <mergeCell ref="B13:G13"/>
    <mergeCell ref="B14:G14"/>
    <mergeCell ref="B15:G15"/>
    <mergeCell ref="A17:M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171A-A7F4-4774-835C-9F92E06289DE}">
  <sheetPr>
    <tabColor theme="7"/>
  </sheetPr>
  <dimension ref="A1:R38"/>
  <sheetViews>
    <sheetView rightToLeft="1" tabSelected="1" zoomScale="90" zoomScaleNormal="90" workbookViewId="0">
      <selection activeCell="L7" sqref="L7"/>
    </sheetView>
  </sheetViews>
  <sheetFormatPr defaultColWidth="10.86328125" defaultRowHeight="27.4"/>
  <cols>
    <col min="1" max="1" width="1.265625" style="107" customWidth="1"/>
    <col min="2" max="2" width="10.86328125" style="107"/>
    <col min="3" max="3" width="5.86328125" style="107" customWidth="1"/>
    <col min="4" max="4" width="6.1328125" style="107" customWidth="1"/>
    <col min="5" max="5" width="6" style="107" customWidth="1"/>
    <col min="6" max="6" width="21.73046875" style="107" customWidth="1"/>
    <col min="7" max="7" width="13.59765625" style="107" customWidth="1"/>
    <col min="8" max="8" width="6.86328125" style="107" customWidth="1"/>
    <col min="9" max="9" width="2.3984375" style="107" customWidth="1"/>
    <col min="10" max="10" width="27.3984375" style="107" customWidth="1"/>
    <col min="11" max="11" width="2" style="107" customWidth="1"/>
    <col min="12" max="12" width="21.73046875" style="107" customWidth="1"/>
    <col min="13" max="13" width="12.73046875" style="107" customWidth="1"/>
    <col min="14" max="16384" width="10.86328125" style="79"/>
  </cols>
  <sheetData>
    <row r="1" spans="1:18" ht="29.65">
      <c r="A1" s="80"/>
      <c r="B1" s="288" t="s">
        <v>97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8" ht="29.65">
      <c r="A2" s="80"/>
      <c r="B2" s="85" t="s">
        <v>77</v>
      </c>
      <c r="C2" s="81"/>
      <c r="D2" s="81"/>
      <c r="E2" s="81"/>
      <c r="F2" s="81"/>
      <c r="G2" s="81"/>
      <c r="H2" s="81"/>
      <c r="I2" s="81"/>
      <c r="J2" s="82"/>
      <c r="K2" s="82"/>
      <c r="L2" s="83"/>
      <c r="M2" s="84"/>
    </row>
    <row r="3" spans="1:18" ht="29.65">
      <c r="A3" s="80"/>
      <c r="B3" s="80"/>
      <c r="C3" s="82"/>
      <c r="D3" s="82"/>
      <c r="E3" s="82"/>
      <c r="F3" s="82"/>
      <c r="G3" s="82"/>
      <c r="H3" s="86"/>
      <c r="I3" s="80"/>
      <c r="J3" s="87" t="s">
        <v>141</v>
      </c>
      <c r="K3" s="88"/>
      <c r="L3" s="89"/>
      <c r="M3" s="84"/>
    </row>
    <row r="4" spans="1:18" ht="29.65">
      <c r="A4" s="80"/>
      <c r="B4" s="90"/>
      <c r="C4" s="80"/>
      <c r="D4" s="80"/>
      <c r="E4" s="80"/>
      <c r="F4" s="80"/>
      <c r="G4" s="80"/>
      <c r="H4" s="80"/>
      <c r="I4" s="80"/>
      <c r="J4" s="83" t="s">
        <v>69</v>
      </c>
      <c r="K4" s="91"/>
      <c r="L4" s="83" t="s">
        <v>36</v>
      </c>
      <c r="M4" s="84"/>
    </row>
    <row r="5" spans="1:18" ht="29.65">
      <c r="A5" s="80"/>
      <c r="B5" s="289" t="s">
        <v>153</v>
      </c>
      <c r="C5" s="289"/>
      <c r="D5" s="289"/>
      <c r="E5" s="289"/>
      <c r="F5" s="289"/>
      <c r="G5" s="289"/>
      <c r="H5" s="80"/>
      <c r="I5" s="80"/>
      <c r="J5" s="83">
        <v>350000</v>
      </c>
      <c r="K5" s="91"/>
      <c r="L5" s="83"/>
      <c r="M5" s="84"/>
    </row>
    <row r="6" spans="1:18" ht="29.65">
      <c r="A6" s="80"/>
      <c r="B6" s="289" t="s">
        <v>98</v>
      </c>
      <c r="C6" s="289"/>
      <c r="D6" s="289"/>
      <c r="E6" s="289"/>
      <c r="F6" s="289"/>
      <c r="G6" s="289"/>
      <c r="H6" s="80"/>
      <c r="I6" s="80"/>
      <c r="J6" s="83">
        <v>45000</v>
      </c>
      <c r="K6" s="91"/>
      <c r="L6" s="83"/>
      <c r="M6" s="84"/>
    </row>
    <row r="7" spans="1:18" ht="29.65">
      <c r="A7" s="80"/>
      <c r="B7" s="289" t="s">
        <v>99</v>
      </c>
      <c r="C7" s="289"/>
      <c r="D7" s="289"/>
      <c r="E7" s="289"/>
      <c r="F7" s="289"/>
      <c r="G7" s="289"/>
      <c r="H7" s="80"/>
      <c r="I7" s="80"/>
      <c r="J7" s="83">
        <v>730000</v>
      </c>
      <c r="K7" s="91"/>
      <c r="L7" s="83"/>
      <c r="M7" s="84"/>
    </row>
    <row r="8" spans="1:18" ht="29.65">
      <c r="A8" s="80"/>
      <c r="B8" s="289" t="s">
        <v>100</v>
      </c>
      <c r="C8" s="289"/>
      <c r="D8" s="289"/>
      <c r="E8" s="289"/>
      <c r="F8" s="289"/>
      <c r="G8" s="289"/>
      <c r="H8" s="80"/>
      <c r="I8" s="80"/>
      <c r="J8" s="83">
        <v>-9850</v>
      </c>
      <c r="K8" s="93"/>
      <c r="L8" s="92"/>
      <c r="M8" s="84"/>
    </row>
    <row r="9" spans="1:18" ht="29.65">
      <c r="A9" s="80"/>
      <c r="B9" s="289" t="s">
        <v>101</v>
      </c>
      <c r="C9" s="289"/>
      <c r="D9" s="289"/>
      <c r="E9" s="289"/>
      <c r="F9" s="289"/>
      <c r="G9" s="289"/>
      <c r="H9" s="80"/>
      <c r="I9" s="80"/>
      <c r="J9" s="83">
        <v>-76135</v>
      </c>
      <c r="K9" s="93"/>
      <c r="L9" s="92"/>
      <c r="M9" s="84"/>
    </row>
    <row r="10" spans="1:18" ht="30" thickBot="1">
      <c r="A10" s="80"/>
      <c r="B10" s="94"/>
      <c r="C10" s="80"/>
      <c r="D10" s="80"/>
      <c r="E10" s="80"/>
      <c r="F10" s="80"/>
      <c r="G10" s="80"/>
      <c r="H10" s="80"/>
      <c r="I10" s="80"/>
      <c r="J10" s="106">
        <f>SUM(J5:J9)</f>
        <v>1039015</v>
      </c>
      <c r="K10" s="92"/>
      <c r="L10" s="92"/>
      <c r="M10" s="84"/>
    </row>
    <row r="11" spans="1:18" ht="30" thickTop="1">
      <c r="A11" s="80"/>
      <c r="B11" s="94"/>
      <c r="C11" s="80"/>
      <c r="D11" s="80"/>
      <c r="E11" s="80"/>
      <c r="F11" s="80"/>
      <c r="G11" s="80"/>
      <c r="H11" s="80"/>
      <c r="I11" s="80"/>
      <c r="J11" s="83"/>
      <c r="K11" s="95"/>
      <c r="L11" s="83"/>
      <c r="M11" s="84"/>
      <c r="R11" s="96"/>
    </row>
    <row r="12" spans="1:18" ht="29.65">
      <c r="A12" s="80"/>
      <c r="B12" s="81"/>
      <c r="C12" s="84"/>
      <c r="D12" s="84"/>
      <c r="E12" s="84"/>
      <c r="F12" s="83"/>
      <c r="G12" s="84"/>
      <c r="H12" s="97"/>
      <c r="I12" s="84"/>
      <c r="J12" s="83">
        <f>SUM(J5:J9)</f>
        <v>1039015</v>
      </c>
      <c r="K12" s="91"/>
      <c r="L12" s="83"/>
      <c r="M12" s="84"/>
    </row>
    <row r="13" spans="1:18" ht="29.65">
      <c r="A13" s="80"/>
      <c r="B13" s="85"/>
      <c r="C13" s="80"/>
      <c r="D13" s="80"/>
      <c r="E13" s="80"/>
      <c r="F13" s="83"/>
      <c r="G13" s="80"/>
      <c r="H13" s="80"/>
      <c r="I13" s="80"/>
      <c r="J13" s="83"/>
      <c r="K13" s="98"/>
      <c r="L13" s="99"/>
      <c r="M13" s="84"/>
    </row>
    <row r="14" spans="1:18" ht="29.65">
      <c r="A14" s="80"/>
      <c r="B14" s="81"/>
      <c r="C14" s="80"/>
      <c r="D14" s="80"/>
      <c r="E14" s="80"/>
      <c r="F14" s="83"/>
      <c r="G14" s="80"/>
      <c r="H14" s="100"/>
      <c r="I14" s="80"/>
      <c r="J14" s="83"/>
      <c r="K14" s="88"/>
      <c r="L14" s="89"/>
      <c r="M14" s="84"/>
    </row>
    <row r="15" spans="1:18" ht="29.65">
      <c r="A15" s="80"/>
      <c r="B15" s="81"/>
      <c r="C15" s="80"/>
      <c r="D15" s="80"/>
      <c r="E15" s="80"/>
      <c r="F15" s="83"/>
      <c r="G15" s="80"/>
      <c r="H15" s="100"/>
      <c r="I15" s="80"/>
      <c r="J15" s="83"/>
      <c r="K15" s="98"/>
      <c r="L15" s="83"/>
      <c r="M15" s="84"/>
    </row>
    <row r="16" spans="1:18" ht="29.65">
      <c r="A16" s="80"/>
      <c r="B16" s="278"/>
      <c r="C16" s="278"/>
      <c r="D16" s="278"/>
      <c r="E16" s="278"/>
      <c r="F16" s="278"/>
      <c r="G16" s="278"/>
      <c r="H16" s="100"/>
      <c r="I16" s="80"/>
      <c r="J16" s="83"/>
      <c r="K16" s="98"/>
      <c r="L16" s="83"/>
      <c r="M16" s="84"/>
    </row>
    <row r="17" spans="1:13" ht="29.65">
      <c r="A17" s="80"/>
      <c r="B17" s="279"/>
      <c r="C17" s="279"/>
      <c r="D17" s="279"/>
      <c r="E17" s="279"/>
      <c r="F17" s="279"/>
      <c r="G17" s="279"/>
      <c r="H17" s="101"/>
      <c r="I17" s="101"/>
      <c r="J17" s="83"/>
      <c r="K17" s="92"/>
      <c r="L17" s="92"/>
      <c r="M17" s="84"/>
    </row>
    <row r="18" spans="1:13" ht="29.65">
      <c r="A18" s="80"/>
      <c r="B18" s="102"/>
      <c r="C18" s="102"/>
      <c r="D18" s="102"/>
      <c r="E18" s="102"/>
      <c r="F18" s="102"/>
      <c r="G18" s="102"/>
      <c r="H18" s="101"/>
      <c r="I18" s="86"/>
      <c r="J18" s="83"/>
      <c r="K18" s="92"/>
      <c r="L18" s="92"/>
      <c r="M18" s="80"/>
    </row>
    <row r="19" spans="1:13" ht="29.65">
      <c r="A19" s="80"/>
      <c r="B19" s="102"/>
      <c r="C19" s="102"/>
      <c r="D19" s="102"/>
      <c r="E19" s="102"/>
      <c r="F19" s="102"/>
      <c r="G19" s="102"/>
      <c r="H19" s="101"/>
      <c r="I19" s="86"/>
      <c r="J19" s="83"/>
      <c r="K19" s="88"/>
      <c r="L19" s="83"/>
      <c r="M19" s="80"/>
    </row>
    <row r="20" spans="1:13" ht="29.65">
      <c r="A20" s="80"/>
      <c r="B20" s="103"/>
      <c r="C20" s="104"/>
      <c r="D20" s="104"/>
      <c r="E20" s="104"/>
      <c r="F20" s="104"/>
      <c r="G20" s="104"/>
      <c r="H20" s="101"/>
      <c r="I20" s="104"/>
      <c r="J20" s="83"/>
      <c r="K20" s="105"/>
      <c r="L20" s="83"/>
      <c r="M20" s="80"/>
    </row>
    <row r="21" spans="1:13" ht="29.65">
      <c r="A21" s="80"/>
      <c r="B21" s="103"/>
      <c r="C21" s="104"/>
      <c r="D21" s="104"/>
      <c r="E21" s="104"/>
      <c r="F21" s="104"/>
      <c r="G21" s="104"/>
      <c r="H21" s="101"/>
      <c r="I21" s="104"/>
      <c r="J21" s="83"/>
      <c r="K21" s="105"/>
      <c r="L21" s="83"/>
      <c r="M21" s="80"/>
    </row>
    <row r="22" spans="1:13" ht="29.65">
      <c r="A22" s="80"/>
      <c r="B22" s="81"/>
      <c r="C22" s="81"/>
      <c r="D22" s="81"/>
      <c r="E22" s="81"/>
      <c r="F22" s="81"/>
      <c r="G22" s="81"/>
      <c r="H22" s="81"/>
      <c r="I22" s="81"/>
      <c r="J22" s="83"/>
      <c r="K22" s="105"/>
      <c r="L22" s="83"/>
      <c r="M22" s="80"/>
    </row>
    <row r="23" spans="1:13" ht="29.65">
      <c r="A23" s="80"/>
      <c r="B23" s="85"/>
      <c r="C23" s="81"/>
      <c r="D23" s="81"/>
      <c r="E23" s="81"/>
      <c r="F23" s="81"/>
      <c r="G23" s="81"/>
      <c r="H23" s="81"/>
      <c r="I23" s="81"/>
      <c r="J23" s="128"/>
      <c r="K23" s="105"/>
      <c r="L23" s="83"/>
      <c r="M23" s="80"/>
    </row>
    <row r="24" spans="1:13">
      <c r="A24" s="80"/>
      <c r="B24" s="80"/>
      <c r="C24" s="82"/>
      <c r="D24" s="82"/>
      <c r="E24" s="82"/>
      <c r="F24" s="82"/>
      <c r="G24" s="82"/>
      <c r="H24" s="86"/>
      <c r="I24" s="80"/>
      <c r="J24" s="129"/>
      <c r="K24" s="105"/>
      <c r="L24" s="83"/>
      <c r="M24" s="80"/>
    </row>
    <row r="25" spans="1:13">
      <c r="A25" s="80"/>
      <c r="B25" s="90"/>
      <c r="C25" s="80"/>
      <c r="D25" s="80"/>
      <c r="E25" s="80"/>
      <c r="F25" s="80"/>
      <c r="G25" s="80"/>
      <c r="H25" s="80"/>
      <c r="I25" s="80"/>
      <c r="J25" s="83"/>
      <c r="K25" s="105"/>
      <c r="L25" s="83"/>
      <c r="M25" s="80"/>
    </row>
    <row r="26" spans="1:13">
      <c r="A26" s="80"/>
      <c r="B26" s="279"/>
      <c r="C26" s="279"/>
      <c r="D26" s="279"/>
      <c r="E26" s="279"/>
      <c r="F26" s="279"/>
      <c r="G26" s="279"/>
      <c r="H26" s="80"/>
      <c r="I26" s="80"/>
      <c r="J26" s="83"/>
      <c r="K26" s="105"/>
      <c r="L26" s="83"/>
      <c r="M26" s="80"/>
    </row>
    <row r="27" spans="1:13">
      <c r="A27" s="80"/>
      <c r="B27" s="279"/>
      <c r="C27" s="279"/>
      <c r="D27" s="279"/>
      <c r="E27" s="279"/>
      <c r="F27" s="279"/>
      <c r="G27" s="279"/>
      <c r="H27" s="80"/>
      <c r="I27" s="80"/>
      <c r="J27" s="83"/>
      <c r="K27" s="105"/>
      <c r="L27" s="83"/>
      <c r="M27" s="80"/>
    </row>
    <row r="28" spans="1:13" ht="29.65">
      <c r="A28" s="80"/>
      <c r="B28" s="279"/>
      <c r="C28" s="279"/>
      <c r="D28" s="279"/>
      <c r="E28" s="279"/>
      <c r="F28" s="279"/>
      <c r="G28" s="279"/>
      <c r="H28" s="101"/>
      <c r="I28" s="104"/>
      <c r="J28" s="83"/>
      <c r="K28" s="105"/>
      <c r="L28" s="83"/>
      <c r="M28" s="80"/>
    </row>
    <row r="29" spans="1:13" ht="29.65">
      <c r="A29" s="80"/>
      <c r="B29" s="279"/>
      <c r="C29" s="279"/>
      <c r="D29" s="279"/>
      <c r="E29" s="279"/>
      <c r="F29" s="279"/>
      <c r="G29" s="279"/>
      <c r="H29" s="101"/>
      <c r="I29" s="104"/>
      <c r="J29" s="83"/>
      <c r="K29" s="105"/>
      <c r="L29" s="83"/>
      <c r="M29" s="80"/>
    </row>
    <row r="30" spans="1:13" ht="29.65">
      <c r="A30" s="80"/>
      <c r="B30" s="279"/>
      <c r="C30" s="279"/>
      <c r="D30" s="279"/>
      <c r="E30" s="279"/>
      <c r="F30" s="279"/>
      <c r="G30" s="279"/>
      <c r="H30" s="101"/>
      <c r="I30" s="104"/>
      <c r="J30" s="83"/>
      <c r="K30" s="105"/>
      <c r="L30" s="83"/>
      <c r="M30" s="80"/>
    </row>
    <row r="31" spans="1:13" ht="29.65">
      <c r="A31" s="80"/>
      <c r="B31" s="279"/>
      <c r="C31" s="279"/>
      <c r="D31" s="279"/>
      <c r="E31" s="279"/>
      <c r="F31" s="279"/>
      <c r="G31" s="279"/>
      <c r="H31" s="101"/>
      <c r="I31" s="104"/>
      <c r="J31" s="83"/>
      <c r="K31" s="105"/>
      <c r="L31" s="83"/>
      <c r="M31" s="80"/>
    </row>
    <row r="32" spans="1:13" ht="29.65">
      <c r="A32" s="80"/>
      <c r="B32" s="103"/>
      <c r="C32" s="104"/>
      <c r="D32" s="104"/>
      <c r="E32" s="104"/>
      <c r="F32" s="104"/>
      <c r="G32" s="104"/>
      <c r="H32" s="101"/>
      <c r="I32" s="104"/>
      <c r="J32" s="99"/>
      <c r="K32" s="105"/>
      <c r="L32" s="83"/>
      <c r="M32" s="80"/>
    </row>
    <row r="33" spans="1:13" ht="29.65">
      <c r="A33" s="80"/>
      <c r="B33" s="81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 s="80"/>
      <c r="B34" s="275">
        <v>32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</sheetData>
  <mergeCells count="15">
    <mergeCell ref="B1:M1"/>
    <mergeCell ref="B6:G6"/>
    <mergeCell ref="B7:G7"/>
    <mergeCell ref="B8:G8"/>
    <mergeCell ref="B9:G9"/>
    <mergeCell ref="B5:G5"/>
    <mergeCell ref="B30:G30"/>
    <mergeCell ref="B31:G31"/>
    <mergeCell ref="B34:M34"/>
    <mergeCell ref="B16:G16"/>
    <mergeCell ref="B17:G17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7537-2850-4F97-ACD7-86D46E3E41B6}">
  <sheetPr>
    <tabColor rgb="FFFF0000"/>
  </sheetPr>
  <dimension ref="A1:M39"/>
  <sheetViews>
    <sheetView rightToLeft="1" zoomScale="110" zoomScaleNormal="110" workbookViewId="0">
      <selection activeCell="B19" sqref="B19"/>
    </sheetView>
  </sheetViews>
  <sheetFormatPr defaultRowHeight="14.25"/>
  <cols>
    <col min="1" max="1" width="11.73046875" style="230" customWidth="1"/>
    <col min="2" max="2" width="35.265625" style="140" customWidth="1"/>
    <col min="3" max="3" width="22.3984375" style="141" bestFit="1" customWidth="1"/>
    <col min="4" max="4" width="21.86328125" style="142" customWidth="1"/>
    <col min="6" max="6" width="20" bestFit="1" customWidth="1"/>
  </cols>
  <sheetData>
    <row r="1" spans="1:13" ht="23.25" customHeight="1">
      <c r="A1" s="290" t="s">
        <v>136</v>
      </c>
      <c r="B1" s="290"/>
      <c r="C1" s="290"/>
      <c r="D1" s="290"/>
      <c r="F1" s="130"/>
    </row>
    <row r="2" spans="1:13" ht="25.5" customHeight="1">
      <c r="A2" s="290" t="s">
        <v>102</v>
      </c>
      <c r="B2" s="290"/>
      <c r="C2" s="290"/>
      <c r="D2" s="290"/>
      <c r="F2" s="131"/>
    </row>
    <row r="3" spans="1:13" ht="20.25" customHeight="1">
      <c r="A3" s="296" t="s">
        <v>134</v>
      </c>
      <c r="B3" s="296"/>
      <c r="C3" s="296"/>
      <c r="D3" s="296"/>
    </row>
    <row r="4" spans="1:13" ht="6.75" customHeight="1">
      <c r="A4" s="229"/>
      <c r="B4" s="226"/>
      <c r="C4" s="227"/>
      <c r="D4" s="228"/>
    </row>
    <row r="5" spans="1:13" ht="21" customHeight="1">
      <c r="A5" s="132" t="s">
        <v>103</v>
      </c>
      <c r="B5" s="132" t="s">
        <v>104</v>
      </c>
      <c r="C5" s="132" t="s">
        <v>105</v>
      </c>
      <c r="D5" s="132" t="s">
        <v>106</v>
      </c>
    </row>
    <row r="6" spans="1:13" ht="17.100000000000001" customHeight="1">
      <c r="A6" s="134">
        <v>11</v>
      </c>
      <c r="B6" s="133" t="s">
        <v>107</v>
      </c>
      <c r="C6" s="155">
        <v>830000</v>
      </c>
      <c r="D6" s="134"/>
      <c r="M6" s="135"/>
    </row>
    <row r="7" spans="1:13" ht="17.100000000000001" customHeight="1">
      <c r="A7" s="134">
        <v>12</v>
      </c>
      <c r="B7" s="133" t="s">
        <v>108</v>
      </c>
      <c r="C7" s="134">
        <v>9220000</v>
      </c>
      <c r="D7" s="134"/>
    </row>
    <row r="8" spans="1:13" ht="17.100000000000001" customHeight="1">
      <c r="A8" s="134">
        <v>13</v>
      </c>
      <c r="B8" s="133" t="s">
        <v>109</v>
      </c>
      <c r="C8" s="134">
        <v>5860</v>
      </c>
      <c r="D8" s="134"/>
    </row>
    <row r="9" spans="1:13" ht="17.100000000000001" customHeight="1">
      <c r="A9" s="134">
        <v>14</v>
      </c>
      <c r="B9" s="133" t="s">
        <v>110</v>
      </c>
      <c r="C9" s="134">
        <v>56670</v>
      </c>
      <c r="D9" s="134"/>
    </row>
    <row r="10" spans="1:13" ht="17.100000000000001" customHeight="1">
      <c r="A10" s="134">
        <v>17</v>
      </c>
      <c r="B10" s="133" t="s">
        <v>111</v>
      </c>
      <c r="C10" s="134">
        <v>154000</v>
      </c>
      <c r="D10" s="134"/>
    </row>
    <row r="11" spans="1:13" ht="17.100000000000001" customHeight="1">
      <c r="A11" s="134">
        <v>19</v>
      </c>
      <c r="B11" s="133" t="s">
        <v>14</v>
      </c>
      <c r="C11" s="134">
        <v>383500</v>
      </c>
      <c r="D11" s="134"/>
    </row>
    <row r="12" spans="1:13" ht="17.100000000000001" customHeight="1">
      <c r="A12" s="134">
        <v>21</v>
      </c>
      <c r="B12" s="133" t="s">
        <v>112</v>
      </c>
      <c r="C12" s="134">
        <v>2367000</v>
      </c>
      <c r="D12" s="134"/>
    </row>
    <row r="13" spans="1:13" ht="17.100000000000001" customHeight="1">
      <c r="A13" s="134">
        <v>22</v>
      </c>
      <c r="B13" s="133" t="s">
        <v>113</v>
      </c>
      <c r="C13" s="134">
        <v>856000</v>
      </c>
      <c r="D13" s="134"/>
    </row>
    <row r="14" spans="1:13" ht="17.100000000000001" customHeight="1">
      <c r="A14" s="134">
        <v>25</v>
      </c>
      <c r="B14" s="133" t="s">
        <v>114</v>
      </c>
      <c r="C14" s="134">
        <v>12750000</v>
      </c>
      <c r="D14" s="134"/>
    </row>
    <row r="15" spans="1:13" ht="17.100000000000001" customHeight="1">
      <c r="A15" s="134">
        <v>33</v>
      </c>
      <c r="B15" s="133" t="s">
        <v>115</v>
      </c>
      <c r="C15" s="134"/>
      <c r="D15" s="134">
        <v>845000</v>
      </c>
    </row>
    <row r="16" spans="1:13" ht="17.100000000000001" customHeight="1">
      <c r="A16" s="134">
        <v>34</v>
      </c>
      <c r="B16" s="133" t="s">
        <v>116</v>
      </c>
      <c r="C16" s="134"/>
      <c r="D16" s="134">
        <v>305000</v>
      </c>
    </row>
    <row r="17" spans="1:6" ht="17.100000000000001" customHeight="1">
      <c r="A17" s="134">
        <v>35</v>
      </c>
      <c r="B17" s="133" t="s">
        <v>117</v>
      </c>
      <c r="C17" s="134"/>
      <c r="D17" s="134">
        <v>2200</v>
      </c>
      <c r="F17" s="136"/>
    </row>
    <row r="18" spans="1:6" ht="17.100000000000001" customHeight="1">
      <c r="A18" s="134">
        <v>36</v>
      </c>
      <c r="B18" s="133" t="s">
        <v>15</v>
      </c>
      <c r="C18" s="134"/>
      <c r="D18" s="134">
        <v>7450</v>
      </c>
      <c r="F18" s="136"/>
    </row>
    <row r="19" spans="1:6" ht="17.100000000000001" customHeight="1">
      <c r="A19" s="134">
        <v>37</v>
      </c>
      <c r="B19" s="133" t="s">
        <v>118</v>
      </c>
      <c r="C19" s="134"/>
      <c r="D19" s="134">
        <v>38500</v>
      </c>
      <c r="F19" s="136"/>
    </row>
    <row r="20" spans="1:6" ht="17.100000000000001" customHeight="1">
      <c r="A20" s="134">
        <v>39</v>
      </c>
      <c r="B20" s="133" t="s">
        <v>119</v>
      </c>
      <c r="C20" s="134"/>
      <c r="D20" s="134">
        <v>4500</v>
      </c>
    </row>
    <row r="21" spans="1:6" ht="17.100000000000001" customHeight="1">
      <c r="A21" s="134">
        <v>43</v>
      </c>
      <c r="B21" s="133" t="s">
        <v>120</v>
      </c>
      <c r="C21" s="134"/>
      <c r="D21" s="134">
        <v>3470</v>
      </c>
    </row>
    <row r="22" spans="1:6" ht="17.100000000000001" customHeight="1">
      <c r="A22" s="134">
        <v>51</v>
      </c>
      <c r="B22" s="133" t="s">
        <v>121</v>
      </c>
      <c r="C22" s="134"/>
      <c r="D22" s="134">
        <v>500000</v>
      </c>
    </row>
    <row r="23" spans="1:6" ht="17.100000000000001" customHeight="1">
      <c r="A23" s="134">
        <v>52</v>
      </c>
      <c r="B23" s="133" t="s">
        <v>56</v>
      </c>
      <c r="C23" s="134"/>
      <c r="D23" s="134">
        <v>50000</v>
      </c>
      <c r="F23" s="137"/>
    </row>
    <row r="24" spans="1:6" ht="17.100000000000001" customHeight="1">
      <c r="A24" s="134">
        <v>53</v>
      </c>
      <c r="B24" s="133" t="s">
        <v>122</v>
      </c>
      <c r="C24" s="134"/>
      <c r="D24" s="134">
        <v>15984125</v>
      </c>
      <c r="F24" s="137"/>
    </row>
    <row r="25" spans="1:6" ht="17.100000000000001" customHeight="1">
      <c r="A25" s="134">
        <v>54</v>
      </c>
      <c r="B25" s="133" t="s">
        <v>53</v>
      </c>
      <c r="C25" s="134"/>
      <c r="D25" s="134">
        <v>1039015</v>
      </c>
      <c r="F25" s="138"/>
    </row>
    <row r="26" spans="1:6" ht="17.100000000000001" customHeight="1">
      <c r="A26" s="134">
        <v>61</v>
      </c>
      <c r="B26" s="133" t="s">
        <v>123</v>
      </c>
      <c r="C26" s="134"/>
      <c r="D26" s="134">
        <v>26354300</v>
      </c>
    </row>
    <row r="27" spans="1:6" ht="17.100000000000001" customHeight="1">
      <c r="A27" s="134">
        <v>63</v>
      </c>
      <c r="B27" s="133" t="s">
        <v>124</v>
      </c>
      <c r="C27" s="134"/>
      <c r="D27" s="134">
        <v>1750000</v>
      </c>
      <c r="F27" s="138"/>
    </row>
    <row r="28" spans="1:6" ht="17.100000000000001" customHeight="1">
      <c r="A28" s="134">
        <v>64</v>
      </c>
      <c r="B28" s="133" t="s">
        <v>125</v>
      </c>
      <c r="C28" s="134"/>
      <c r="D28" s="134">
        <v>4546000</v>
      </c>
    </row>
    <row r="29" spans="1:6" ht="17.100000000000001" customHeight="1">
      <c r="A29" s="134">
        <v>65</v>
      </c>
      <c r="B29" s="133" t="s">
        <v>40</v>
      </c>
      <c r="C29" s="134">
        <v>19340000</v>
      </c>
      <c r="D29" s="134"/>
    </row>
    <row r="30" spans="1:6" ht="17.100000000000001" customHeight="1">
      <c r="A30" s="134">
        <v>73</v>
      </c>
      <c r="B30" s="133" t="s">
        <v>126</v>
      </c>
      <c r="C30" s="134">
        <v>5462800</v>
      </c>
      <c r="D30" s="134"/>
    </row>
    <row r="31" spans="1:6" ht="17.100000000000001" customHeight="1">
      <c r="A31" s="134">
        <v>75</v>
      </c>
      <c r="B31" s="133" t="s">
        <v>127</v>
      </c>
      <c r="C31" s="134">
        <v>3730</v>
      </c>
      <c r="D31" s="134"/>
    </row>
    <row r="32" spans="1:6" ht="17.100000000000001" customHeight="1">
      <c r="A32" s="134">
        <v>81</v>
      </c>
      <c r="B32" s="133" t="s">
        <v>154</v>
      </c>
      <c r="C32" s="134">
        <v>200000</v>
      </c>
      <c r="D32" s="134"/>
    </row>
    <row r="33" spans="1:10" ht="17.100000000000001" customHeight="1">
      <c r="A33" s="134">
        <v>82</v>
      </c>
      <c r="B33" s="133" t="s">
        <v>128</v>
      </c>
      <c r="C33" s="134"/>
      <c r="D33" s="134">
        <v>200000</v>
      </c>
    </row>
    <row r="34" spans="1:10" ht="21" customHeight="1">
      <c r="A34" s="295" t="s">
        <v>129</v>
      </c>
      <c r="B34" s="295"/>
      <c r="C34" s="139">
        <f>SUM(C6:C33)</f>
        <v>51629560</v>
      </c>
      <c r="D34" s="139">
        <f>SUM(D6:D33)</f>
        <v>51629560</v>
      </c>
    </row>
    <row r="35" spans="1:10">
      <c r="F35" s="291"/>
      <c r="G35" s="291"/>
      <c r="H35" s="291"/>
      <c r="I35" s="291"/>
      <c r="J35" s="291"/>
    </row>
    <row r="36" spans="1:10">
      <c r="C36" s="141">
        <f>C34-D34</f>
        <v>0</v>
      </c>
      <c r="F36" s="291"/>
      <c r="G36" s="291"/>
      <c r="H36" s="291"/>
      <c r="I36" s="291"/>
      <c r="J36" s="291"/>
    </row>
    <row r="37" spans="1:10">
      <c r="B37" s="292"/>
      <c r="C37" s="293"/>
    </row>
    <row r="38" spans="1:10">
      <c r="B38" s="293"/>
      <c r="C38" s="293"/>
    </row>
    <row r="39" spans="1:10">
      <c r="B39" s="294"/>
      <c r="C39" s="294"/>
    </row>
  </sheetData>
  <mergeCells count="8">
    <mergeCell ref="A1:D1"/>
    <mergeCell ref="F36:J36"/>
    <mergeCell ref="B37:C38"/>
    <mergeCell ref="B39:C39"/>
    <mergeCell ref="A34:B34"/>
    <mergeCell ref="F35:J35"/>
    <mergeCell ref="A3:D3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اطلاعات اولیه</vt:lpstr>
      <vt:lpstr>ترازنامه</vt:lpstr>
      <vt:lpstr>صورت سود و زیان و سود انباشته</vt:lpstr>
      <vt:lpstr>فروش و ب ت ش</vt:lpstr>
      <vt:lpstr>درآمدها +هزینه های مالی</vt:lpstr>
      <vt:lpstr>هزینه های عمومی و اداری</vt:lpstr>
      <vt:lpstr>تعدیلات سنواتی</vt:lpstr>
      <vt:lpstr>تراز آزمایشی قبل از بستن حسابها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2020-05-25T07:57:47Z</dcterms:created>
  <dcterms:modified xsi:type="dcterms:W3CDTF">2020-07-08T15:59:32Z</dcterms:modified>
</cp:coreProperties>
</file>